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3940" windowHeight="10860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2" i="1"/>
  <c r="G102" i="5" l="1"/>
  <c r="I102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" i="5"/>
  <c r="F1" i="5" l="1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C2" i="5" l="1"/>
  <c r="C3" i="5" s="1"/>
  <c r="C4" i="5" s="1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C55" i="5" s="1"/>
  <c r="C56" i="5" s="1"/>
  <c r="C57" i="5" s="1"/>
  <c r="C58" i="5" s="1"/>
  <c r="C59" i="5" s="1"/>
  <c r="C60" i="5" s="1"/>
  <c r="C61" i="5" s="1"/>
  <c r="C62" i="5" s="1"/>
  <c r="C63" i="5" s="1"/>
  <c r="C64" i="5" s="1"/>
  <c r="C65" i="5" s="1"/>
  <c r="C66" i="5" s="1"/>
  <c r="C67" i="5" s="1"/>
  <c r="C68" i="5" s="1"/>
  <c r="C69" i="5" s="1"/>
  <c r="C70" i="5" s="1"/>
  <c r="C71" i="5" s="1"/>
  <c r="C72" i="5" s="1"/>
  <c r="C73" i="5" s="1"/>
  <c r="C74" i="5" s="1"/>
  <c r="C75" i="5" s="1"/>
  <c r="C76" i="5" s="1"/>
  <c r="C77" i="5" s="1"/>
  <c r="C78" i="5" s="1"/>
  <c r="C79" i="5" s="1"/>
  <c r="C80" i="5" s="1"/>
  <c r="C81" i="5" s="1"/>
  <c r="C82" i="5" s="1"/>
  <c r="C83" i="5" s="1"/>
  <c r="C84" i="5" s="1"/>
  <c r="C85" i="5" s="1"/>
  <c r="C86" i="5" s="1"/>
  <c r="C87" i="5" s="1"/>
  <c r="C88" i="5" s="1"/>
  <c r="C89" i="5" s="1"/>
  <c r="C90" i="5" s="1"/>
  <c r="C91" i="5" s="1"/>
  <c r="C92" i="5" s="1"/>
  <c r="C93" i="5" s="1"/>
  <c r="C94" i="5" s="1"/>
  <c r="C95" i="5" s="1"/>
  <c r="C96" i="5" s="1"/>
  <c r="C97" i="5" s="1"/>
  <c r="C98" i="5" s="1"/>
  <c r="C99" i="5" s="1"/>
  <c r="C100" i="5" s="1"/>
  <c r="E1" i="5"/>
  <c r="E2" i="5" l="1"/>
  <c r="E4" i="5"/>
  <c r="E6" i="5"/>
  <c r="E5" i="5"/>
  <c r="E3" i="5"/>
  <c r="G10" i="2"/>
  <c r="G11" i="2"/>
  <c r="G13" i="2"/>
  <c r="G12" i="2"/>
  <c r="F13" i="2"/>
  <c r="F12" i="2"/>
  <c r="F11" i="2"/>
  <c r="F10" i="2"/>
  <c r="E7" i="5" l="1"/>
  <c r="G29" i="2"/>
  <c r="G28" i="2"/>
  <c r="G27" i="2"/>
  <c r="G26" i="2"/>
  <c r="F29" i="2"/>
  <c r="F28" i="2"/>
  <c r="F27" i="2"/>
  <c r="F26" i="2"/>
  <c r="M102" i="3"/>
  <c r="N102" i="3"/>
  <c r="O102" i="3"/>
  <c r="P102" i="3"/>
  <c r="P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M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N1" i="3"/>
  <c r="O1" i="3"/>
  <c r="P1" i="3"/>
  <c r="M1" i="3"/>
  <c r="E8" i="5" l="1"/>
  <c r="H102" i="3"/>
  <c r="K4" i="3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3" i="3"/>
  <c r="K2" i="3"/>
  <c r="I102" i="3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" i="3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" i="3"/>
  <c r="G10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" i="3"/>
  <c r="F102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" i="3"/>
  <c r="D102" i="3"/>
  <c r="C102" i="3"/>
  <c r="B102" i="3"/>
  <c r="A102" i="3"/>
  <c r="A2" i="3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E9" i="5" l="1"/>
  <c r="C3" i="1"/>
  <c r="E10" i="5" l="1"/>
  <c r="C4" i="1"/>
  <c r="I4" i="1" l="1"/>
  <c r="J4" i="1" s="1"/>
  <c r="E11" i="5"/>
  <c r="C5" i="1"/>
  <c r="I3" i="1"/>
  <c r="J3" i="1" s="1"/>
  <c r="I2" i="1"/>
  <c r="J2" i="1" s="1"/>
  <c r="E12" i="5" l="1"/>
  <c r="C6" i="1"/>
  <c r="I5" i="1" l="1"/>
  <c r="J5" i="1" s="1"/>
  <c r="E13" i="5"/>
  <c r="C7" i="1"/>
  <c r="I6" i="1" l="1"/>
  <c r="J6" i="1" s="1"/>
  <c r="E14" i="5"/>
  <c r="C8" i="1"/>
  <c r="E15" i="5" l="1"/>
  <c r="I7" i="1"/>
  <c r="J7" i="1" s="1"/>
  <c r="C9" i="1"/>
  <c r="E16" i="5" l="1"/>
  <c r="I8" i="1"/>
  <c r="J8" i="1" s="1"/>
  <c r="C10" i="1"/>
  <c r="E17" i="5" l="1"/>
  <c r="I10" i="1"/>
  <c r="J10" i="1" s="1"/>
  <c r="I9" i="1"/>
  <c r="J9" i="1" s="1"/>
  <c r="C11" i="1"/>
  <c r="E18" i="5" l="1"/>
  <c r="C12" i="1"/>
  <c r="E19" i="5" l="1"/>
  <c r="I12" i="1"/>
  <c r="J12" i="1" s="1"/>
  <c r="I11" i="1"/>
  <c r="J11" i="1" s="1"/>
  <c r="C13" i="1"/>
  <c r="E20" i="5" l="1"/>
  <c r="I13" i="1"/>
  <c r="J13" i="1" s="1"/>
  <c r="C14" i="1"/>
  <c r="E21" i="5" l="1"/>
  <c r="C15" i="1"/>
  <c r="E22" i="5" l="1"/>
  <c r="I14" i="1"/>
  <c r="J14" i="1" s="1"/>
  <c r="C16" i="1"/>
  <c r="E23" i="5" l="1"/>
  <c r="I15" i="1"/>
  <c r="J15" i="1" s="1"/>
  <c r="C17" i="1"/>
  <c r="I17" i="1" l="1"/>
  <c r="J17" i="1" s="1"/>
  <c r="E24" i="5"/>
  <c r="I16" i="1"/>
  <c r="J16" i="1" s="1"/>
  <c r="C18" i="1"/>
  <c r="I18" i="1" l="1"/>
  <c r="J18" i="1" s="1"/>
  <c r="E25" i="5"/>
  <c r="C19" i="1"/>
  <c r="E26" i="5" l="1"/>
  <c r="C20" i="1"/>
  <c r="I20" i="1" l="1"/>
  <c r="J20" i="1" s="1"/>
  <c r="E27" i="5"/>
  <c r="I19" i="1"/>
  <c r="J19" i="1" s="1"/>
  <c r="C21" i="1"/>
  <c r="E28" i="5" l="1"/>
  <c r="C22" i="1"/>
  <c r="E29" i="5" l="1"/>
  <c r="I22" i="1"/>
  <c r="J22" i="1" s="1"/>
  <c r="C23" i="1"/>
  <c r="I21" i="1"/>
  <c r="J21" i="1" s="1"/>
  <c r="E30" i="5" l="1"/>
  <c r="C24" i="1"/>
  <c r="I24" i="1" l="1"/>
  <c r="J24" i="1" s="1"/>
  <c r="E31" i="5"/>
  <c r="I23" i="1"/>
  <c r="J23" i="1" s="1"/>
  <c r="C25" i="1"/>
  <c r="E32" i="5" l="1"/>
  <c r="C26" i="1"/>
  <c r="E33" i="5" l="1"/>
  <c r="I25" i="1"/>
  <c r="J25" i="1" s="1"/>
  <c r="C27" i="1"/>
  <c r="I26" i="1" l="1"/>
  <c r="J26" i="1" s="1"/>
  <c r="E34" i="5"/>
  <c r="C28" i="1"/>
  <c r="E35" i="5" l="1"/>
  <c r="I27" i="1"/>
  <c r="J27" i="1" s="1"/>
  <c r="C29" i="1"/>
  <c r="I29" i="1" l="1"/>
  <c r="J29" i="1" s="1"/>
  <c r="E36" i="5"/>
  <c r="I28" i="1"/>
  <c r="J28" i="1" s="1"/>
  <c r="C30" i="1"/>
  <c r="E37" i="5" l="1"/>
  <c r="C31" i="1"/>
  <c r="I31" i="1" l="1"/>
  <c r="J31" i="1" s="1"/>
  <c r="E38" i="5"/>
  <c r="C32" i="1"/>
  <c r="I30" i="1"/>
  <c r="J30" i="1" s="1"/>
  <c r="E39" i="5" l="1"/>
  <c r="C33" i="1"/>
  <c r="E40" i="5" l="1"/>
  <c r="C34" i="1"/>
  <c r="I32" i="1"/>
  <c r="J32" i="1" s="1"/>
  <c r="E41" i="5" l="1"/>
  <c r="I33" i="1"/>
  <c r="J33" i="1" s="1"/>
  <c r="C35" i="1"/>
  <c r="E42" i="5" l="1"/>
  <c r="I34" i="1"/>
  <c r="J34" i="1" s="1"/>
  <c r="C36" i="1"/>
  <c r="E43" i="5" l="1"/>
  <c r="I35" i="1"/>
  <c r="J35" i="1" s="1"/>
  <c r="C37" i="1"/>
  <c r="E44" i="5" l="1"/>
  <c r="I36" i="1"/>
  <c r="J36" i="1" s="1"/>
  <c r="C38" i="1"/>
  <c r="E45" i="5" l="1"/>
  <c r="I37" i="1"/>
  <c r="J37" i="1" s="1"/>
  <c r="C39" i="1"/>
  <c r="E46" i="5" l="1"/>
  <c r="I38" i="1"/>
  <c r="J38" i="1" s="1"/>
  <c r="C40" i="1"/>
  <c r="E47" i="5" l="1"/>
  <c r="I39" i="1"/>
  <c r="J39" i="1" s="1"/>
  <c r="C41" i="1"/>
  <c r="E48" i="5" l="1"/>
  <c r="I40" i="1"/>
  <c r="J40" i="1" s="1"/>
  <c r="C42" i="1"/>
  <c r="E49" i="5" l="1"/>
  <c r="I41" i="1"/>
  <c r="J41" i="1" s="1"/>
  <c r="C43" i="1"/>
  <c r="E50" i="5" l="1"/>
  <c r="I42" i="1"/>
  <c r="J42" i="1" s="1"/>
  <c r="C44" i="1"/>
  <c r="E51" i="5" l="1"/>
  <c r="I43" i="1"/>
  <c r="J43" i="1" s="1"/>
  <c r="C45" i="1"/>
  <c r="E52" i="5" l="1"/>
  <c r="I44" i="1"/>
  <c r="J44" i="1" s="1"/>
  <c r="C46" i="1"/>
  <c r="E53" i="5" l="1"/>
  <c r="I45" i="1"/>
  <c r="J45" i="1" s="1"/>
  <c r="C47" i="1"/>
  <c r="E54" i="5" l="1"/>
  <c r="I46" i="1"/>
  <c r="J46" i="1" s="1"/>
  <c r="C48" i="1"/>
  <c r="E55" i="5" l="1"/>
  <c r="I47" i="1"/>
  <c r="J47" i="1" s="1"/>
  <c r="C49" i="1"/>
  <c r="E56" i="5" l="1"/>
  <c r="I48" i="1"/>
  <c r="J48" i="1" s="1"/>
  <c r="C50" i="1"/>
  <c r="E57" i="5" l="1"/>
  <c r="I49" i="1"/>
  <c r="J49" i="1" s="1"/>
  <c r="C51" i="1"/>
  <c r="E58" i="5" l="1"/>
  <c r="I50" i="1"/>
  <c r="J50" i="1" s="1"/>
  <c r="C52" i="1"/>
  <c r="I52" i="1" l="1"/>
  <c r="J52" i="1" s="1"/>
  <c r="E59" i="5"/>
  <c r="C53" i="1"/>
  <c r="I51" i="1"/>
  <c r="J51" i="1" s="1"/>
  <c r="E60" i="5" l="1"/>
  <c r="C54" i="1"/>
  <c r="E61" i="5" l="1"/>
  <c r="C55" i="1"/>
  <c r="I53" i="1"/>
  <c r="J53" i="1" s="1"/>
  <c r="E62" i="5" l="1"/>
  <c r="I54" i="1"/>
  <c r="J54" i="1" s="1"/>
  <c r="C56" i="1"/>
  <c r="E63" i="5" l="1"/>
  <c r="I55" i="1"/>
  <c r="J55" i="1" s="1"/>
  <c r="C57" i="1"/>
  <c r="E64" i="5" l="1"/>
  <c r="I56" i="1"/>
  <c r="J56" i="1" s="1"/>
  <c r="C58" i="1"/>
  <c r="E65" i="5" l="1"/>
  <c r="I57" i="1"/>
  <c r="J57" i="1" s="1"/>
  <c r="C59" i="1"/>
  <c r="E66" i="5" l="1"/>
  <c r="I58" i="1"/>
  <c r="J58" i="1" s="1"/>
  <c r="C60" i="1"/>
  <c r="E67" i="5" l="1"/>
  <c r="I59" i="1"/>
  <c r="J59" i="1" s="1"/>
  <c r="C61" i="1"/>
  <c r="E68" i="5" l="1"/>
  <c r="I60" i="1"/>
  <c r="J60" i="1" s="1"/>
  <c r="C62" i="1"/>
  <c r="E69" i="5" l="1"/>
  <c r="C63" i="1"/>
  <c r="I61" i="1"/>
  <c r="J61" i="1" s="1"/>
  <c r="E70" i="5" l="1"/>
  <c r="C64" i="1"/>
  <c r="I62" i="1"/>
  <c r="J62" i="1" s="1"/>
  <c r="E71" i="5" l="1"/>
  <c r="C65" i="1"/>
  <c r="I63" i="1"/>
  <c r="J63" i="1" s="1"/>
  <c r="E72" i="5" l="1"/>
  <c r="I64" i="1"/>
  <c r="J64" i="1" s="1"/>
  <c r="C66" i="1"/>
  <c r="E73" i="5" l="1"/>
  <c r="I65" i="1"/>
  <c r="J65" i="1" s="1"/>
  <c r="C67" i="1"/>
  <c r="E74" i="5" l="1"/>
  <c r="I66" i="1"/>
  <c r="J66" i="1" s="1"/>
  <c r="C68" i="1"/>
  <c r="E75" i="5" l="1"/>
  <c r="I67" i="1"/>
  <c r="J67" i="1" s="1"/>
  <c r="C69" i="1"/>
  <c r="E76" i="5" l="1"/>
  <c r="I68" i="1"/>
  <c r="J68" i="1" s="1"/>
  <c r="C70" i="1"/>
  <c r="E77" i="5" l="1"/>
  <c r="I69" i="1"/>
  <c r="J69" i="1" s="1"/>
  <c r="C71" i="1"/>
  <c r="E78" i="5" l="1"/>
  <c r="I70" i="1"/>
  <c r="J70" i="1" s="1"/>
  <c r="C72" i="1"/>
  <c r="E79" i="5" l="1"/>
  <c r="I71" i="1"/>
  <c r="J71" i="1" s="1"/>
  <c r="C73" i="1"/>
  <c r="E80" i="5" l="1"/>
  <c r="I72" i="1"/>
  <c r="J72" i="1" s="1"/>
  <c r="C74" i="1"/>
  <c r="E81" i="5" l="1"/>
  <c r="I73" i="1"/>
  <c r="J73" i="1" s="1"/>
  <c r="C75" i="1"/>
  <c r="E82" i="5" l="1"/>
  <c r="I74" i="1"/>
  <c r="J74" i="1" s="1"/>
  <c r="C76" i="1"/>
  <c r="E83" i="5" l="1"/>
  <c r="I75" i="1"/>
  <c r="J75" i="1" s="1"/>
  <c r="C77" i="1"/>
  <c r="E84" i="5" l="1"/>
  <c r="I76" i="1"/>
  <c r="J76" i="1" s="1"/>
  <c r="C78" i="1"/>
  <c r="E85" i="5" l="1"/>
  <c r="I77" i="1"/>
  <c r="J77" i="1" s="1"/>
  <c r="C79" i="1"/>
  <c r="E86" i="5" l="1"/>
  <c r="I78" i="1"/>
  <c r="J78" i="1" s="1"/>
  <c r="C80" i="1"/>
  <c r="E87" i="5" l="1"/>
  <c r="I79" i="1"/>
  <c r="J79" i="1" s="1"/>
  <c r="C81" i="1"/>
  <c r="E88" i="5" l="1"/>
  <c r="I80" i="1"/>
  <c r="J80" i="1" s="1"/>
  <c r="C82" i="1"/>
  <c r="E89" i="5" l="1"/>
  <c r="C83" i="1"/>
  <c r="I81" i="1"/>
  <c r="J81" i="1" s="1"/>
  <c r="E90" i="5" l="1"/>
  <c r="C84" i="1"/>
  <c r="I82" i="1"/>
  <c r="J82" i="1" s="1"/>
  <c r="E91" i="5" l="1"/>
  <c r="I83" i="1"/>
  <c r="J83" i="1" s="1"/>
  <c r="C85" i="1"/>
  <c r="E92" i="5" l="1"/>
  <c r="I84" i="1"/>
  <c r="J84" i="1" s="1"/>
  <c r="C86" i="1"/>
  <c r="E93" i="5" l="1"/>
  <c r="I85" i="1"/>
  <c r="J85" i="1" s="1"/>
  <c r="C87" i="1"/>
  <c r="E94" i="5" l="1"/>
  <c r="I86" i="1"/>
  <c r="J86" i="1" s="1"/>
  <c r="C88" i="1"/>
  <c r="E95" i="5" l="1"/>
  <c r="I87" i="1"/>
  <c r="J87" i="1" s="1"/>
  <c r="C89" i="1"/>
  <c r="E96" i="5" l="1"/>
  <c r="I88" i="1"/>
  <c r="J88" i="1" s="1"/>
  <c r="C90" i="1"/>
  <c r="E97" i="5" l="1"/>
  <c r="I89" i="1"/>
  <c r="J89" i="1" s="1"/>
  <c r="C91" i="1"/>
  <c r="E98" i="5" l="1"/>
  <c r="I90" i="1"/>
  <c r="J90" i="1" s="1"/>
  <c r="C92" i="1"/>
  <c r="E100" i="5" l="1"/>
  <c r="E99" i="5"/>
  <c r="I91" i="1"/>
  <c r="J91" i="1" s="1"/>
  <c r="C93" i="1"/>
  <c r="I92" i="1" l="1"/>
  <c r="J92" i="1" s="1"/>
  <c r="C94" i="1"/>
  <c r="I93" i="1" l="1"/>
  <c r="J93" i="1" s="1"/>
  <c r="C95" i="1"/>
  <c r="I94" i="1" l="1"/>
  <c r="J94" i="1" s="1"/>
  <c r="C96" i="1"/>
  <c r="I95" i="1" l="1"/>
  <c r="J95" i="1" s="1"/>
  <c r="C97" i="1"/>
  <c r="I96" i="1" l="1"/>
  <c r="J96" i="1" s="1"/>
  <c r="C98" i="1"/>
  <c r="I97" i="1" l="1"/>
  <c r="J97" i="1" s="1"/>
  <c r="C99" i="1"/>
  <c r="I98" i="1" l="1"/>
  <c r="J98" i="1" s="1"/>
  <c r="C100" i="1"/>
  <c r="I99" i="1" l="1"/>
  <c r="J99" i="1" s="1"/>
  <c r="C101" i="1"/>
  <c r="I100" i="1" l="1"/>
  <c r="J100" i="1" s="1"/>
  <c r="I101" i="1" l="1"/>
  <c r="J101" i="1" s="1"/>
  <c r="J103" i="1" s="1"/>
</calcChain>
</file>

<file path=xl/sharedStrings.xml><?xml version="1.0" encoding="utf-8"?>
<sst xmlns="http://schemas.openxmlformats.org/spreadsheetml/2006/main" count="10" uniqueCount="10">
  <si>
    <t>x1</t>
  </si>
  <si>
    <t>x2</t>
  </si>
  <si>
    <t>x3</t>
  </si>
  <si>
    <t>x4</t>
  </si>
  <si>
    <t>r1</t>
  </si>
  <si>
    <t>r2</t>
  </si>
  <si>
    <t>offset</t>
  </si>
  <si>
    <t>A2+2*B2+1.2*C2+0.2*D2+5.0</t>
  </si>
  <si>
    <t>Deviation in %</t>
  </si>
  <si>
    <t>1.1178*A2+0.9581*B2+1.1981*C2+13.4133*D2-7.3721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</si>
</sst>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003926739204544E-2"/>
          <c:y val="0.13130106875598366"/>
          <c:w val="0.8762384076990376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Tabelle1!$J$2:$J$101</c:f>
              <c:numCache>
                <c:formatCode>General</c:formatCode>
                <c:ptCount val="100"/>
                <c:pt idx="0">
                  <c:v>2.5160840420081758E-2</c:v>
                </c:pt>
                <c:pt idx="1">
                  <c:v>1.9179800389270175E-2</c:v>
                </c:pt>
                <c:pt idx="2">
                  <c:v>1.50346069099292E-2</c:v>
                </c:pt>
                <c:pt idx="3">
                  <c:v>1.2012199678010956E-2</c:v>
                </c:pt>
                <c:pt idx="4">
                  <c:v>9.7263452855658617E-3</c:v>
                </c:pt>
                <c:pt idx="5">
                  <c:v>7.9496298540734766E-3</c:v>
                </c:pt>
                <c:pt idx="6">
                  <c:v>6.5394276000157858E-3</c:v>
                </c:pt>
                <c:pt idx="7">
                  <c:v>5.4017480325129477E-3</c:v>
                </c:pt>
                <c:pt idx="8">
                  <c:v>4.4721274608157556E-3</c:v>
                </c:pt>
                <c:pt idx="9">
                  <c:v>3.7048729265627442E-3</c:v>
                </c:pt>
                <c:pt idx="10">
                  <c:v>3.0666884040010385E-3</c:v>
                </c:pt>
                <c:pt idx="11">
                  <c:v>2.5327326973984049E-3</c:v>
                </c:pt>
                <c:pt idx="12">
                  <c:v>2.0840913833518539E-3</c:v>
                </c:pt>
                <c:pt idx="13">
                  <c:v>1.706104411001851E-3</c:v>
                </c:pt>
                <c:pt idx="14">
                  <c:v>1.3872295158945446E-3</c:v>
                </c:pt>
                <c:pt idx="15">
                  <c:v>1.1182513141937834E-3</c:v>
                </c:pt>
                <c:pt idx="16">
                  <c:v>8.9171933118714825E-4</c:v>
                </c:pt>
                <c:pt idx="17">
                  <c:v>7.0154120549882691E-4</c:v>
                </c:pt>
                <c:pt idx="18">
                  <c:v>5.4268327444512968E-4</c:v>
                </c:pt>
                <c:pt idx="19">
                  <c:v>4.1094686121864938E-4</c:v>
                </c:pt>
                <c:pt idx="20">
                  <c:v>3.0279883433206151E-4</c:v>
                </c:pt>
                <c:pt idx="21">
                  <c:v>2.1524167374496181E-4</c:v>
                </c:pt>
                <c:pt idx="22">
                  <c:v>1.4571269813199415E-4</c:v>
                </c:pt>
                <c:pt idx="23">
                  <c:v>9.2005093040526737E-5</c:v>
                </c:pt>
                <c:pt idx="24">
                  <c:v>5.2205429727436272E-5</c:v>
                </c:pt>
                <c:pt idx="25">
                  <c:v>2.4643793890996919E-5</c:v>
                </c:pt>
                <c:pt idx="26">
                  <c:v>7.8536542441570555E-6</c:v>
                </c:pt>
                <c:pt idx="27">
                  <c:v>5.3932497301224251E-7</c:v>
                </c:pt>
                <c:pt idx="28">
                  <c:v>1.54940108089567E-6</c:v>
                </c:pt>
                <c:pt idx="29">
                  <c:v>9.8549305597013872E-6</c:v>
                </c:pt>
                <c:pt idx="30">
                  <c:v>2.4531372527946668E-5</c:v>
                </c:pt>
                <c:pt idx="31">
                  <c:v>4.474360387801451E-5</c:v>
                </c:pt>
                <c:pt idx="32">
                  <c:v>6.9733398117936165E-5</c:v>
                </c:pt>
                <c:pt idx="33">
                  <c:v>9.8808922839633737E-5</c:v>
                </c:pt>
                <c:pt idx="34">
                  <c:v>1.3133589652117693E-4</c:v>
                </c:pt>
                <c:pt idx="35">
                  <c:v>1.6673011830069948E-4</c:v>
                </c:pt>
                <c:pt idx="36">
                  <c:v>2.0445114128195648E-4</c:v>
                </c:pt>
                <c:pt idx="37">
                  <c:v>2.4399690455394828E-4</c:v>
                </c:pt>
                <c:pt idx="38">
                  <c:v>2.84899174423445E-4</c:v>
                </c:pt>
                <c:pt idx="39">
                  <c:v>3.2671967346785982E-4</c:v>
                </c:pt>
                <c:pt idx="40">
                  <c:v>3.6904679846621908E-4</c:v>
                </c:pt>
                <c:pt idx="41">
                  <c:v>4.1149284640653303E-4</c:v>
                </c:pt>
                <c:pt idx="42">
                  <c:v>4.5369168245578285E-4</c:v>
                </c:pt>
                <c:pt idx="43">
                  <c:v>4.9529679568403038E-4</c:v>
                </c:pt>
                <c:pt idx="44">
                  <c:v>5.3597969821729834E-4</c:v>
                </c:pt>
                <c:pt idx="45">
                  <c:v>5.7542863152028041E-4</c:v>
                </c:pt>
                <c:pt idx="46">
                  <c:v>6.1334755023176128E-4</c:v>
                </c:pt>
                <c:pt idx="47">
                  <c:v>6.4945535955106552E-4</c:v>
                </c:pt>
                <c:pt idx="48">
                  <c:v>6.8348538685822097E-4</c:v>
                </c:pt>
                <c:pt idx="49">
                  <c:v>7.1518507221473009E-4</c:v>
                </c:pt>
                <c:pt idx="50">
                  <c:v>7.4431586564268021E-4</c:v>
                </c:pt>
                <c:pt idx="51">
                  <c:v>7.7065332207219665E-4</c:v>
                </c:pt>
                <c:pt idx="52">
                  <c:v>7.9398738708726622E-4</c:v>
                </c:pt>
                <c:pt idx="53">
                  <c:v>8.1412286882084515E-4</c:v>
                </c:pt>
                <c:pt idx="54">
                  <c:v>8.3088009308847431E-4</c:v>
                </c:pt>
                <c:pt idx="55">
                  <c:v>8.4409574034761058E-4</c:v>
                </c:pt>
                <c:pt idx="56">
                  <c:v>8.5362386446238847E-4</c:v>
                </c:pt>
                <c:pt idx="57">
                  <c:v>8.5933709434609425E-4</c:v>
                </c:pt>
                <c:pt idx="58">
                  <c:v>8.6112802055695659E-4</c:v>
                </c:pt>
                <c:pt idx="59">
                  <c:v>8.5891076971950813E-4</c:v>
                </c:pt>
                <c:pt idx="60">
                  <c:v>8.5262277037300501E-4</c:v>
                </c:pt>
                <c:pt idx="61">
                  <c:v>8.4222671440510046E-4</c:v>
                </c:pt>
                <c:pt idx="62">
                  <c:v>8.2771271869542965E-4</c:v>
                </c:pt>
                <c:pt idx="63">
                  <c:v>8.0910069191159105E-4</c:v>
                </c:pt>
                <c:pt idx="64">
                  <c:v>7.86442911705835E-4</c:v>
                </c:pt>
                <c:pt idx="65">
                  <c:v>7.5982681764099789E-4</c:v>
                </c:pt>
                <c:pt idx="66">
                  <c:v>7.2937802526002197E-4</c:v>
                </c:pt>
                <c:pt idx="67">
                  <c:v>6.9526356663247954E-4</c:v>
                </c:pt>
                <c:pt idx="68">
                  <c:v>6.5769536255955283E-4</c:v>
                </c:pt>
                <c:pt idx="69">
                  <c:v>6.1693393142561704E-4</c:v>
                </c:pt>
                <c:pt idx="70">
                  <c:v>5.7329233925151781E-4</c:v>
                </c:pt>
                <c:pt idx="71">
                  <c:v>5.271403951744388E-4</c:v>
                </c:pt>
                <c:pt idx="72">
                  <c:v>4.789090959569908E-4</c:v>
                </c:pt>
                <c:pt idx="73">
                  <c:v>4.2909532265884419E-4</c:v>
                </c:pt>
                <c:pt idx="74">
                  <c:v>3.7826679177622026E-4</c:v>
                </c:pt>
                <c:pt idx="75">
                  <c:v>3.2706726253104308E-4</c:v>
                </c:pt>
                <c:pt idx="76">
                  <c:v>2.762220010866913E-4</c:v>
                </c:pt>
                <c:pt idx="77">
                  <c:v>2.2654350166090745E-4</c:v>
                </c:pt>
                <c:pt idx="78">
                  <c:v>1.7893746354482982E-4</c:v>
                </c:pt>
                <c:pt idx="79">
                  <c:v>1.3440902215051026E-4</c:v>
                </c:pt>
                <c:pt idx="80">
                  <c:v>9.4069231223486494E-5</c:v>
                </c:pt>
                <c:pt idx="81">
                  <c:v>5.9141792422026382E-5</c:v>
                </c:pt>
                <c:pt idx="82">
                  <c:v>3.0970027559443161E-5</c:v>
                </c:pt>
                <c:pt idx="83">
                  <c:v>1.1024087926327745E-5</c:v>
                </c:pt>
                <c:pt idx="84">
                  <c:v>9.0839431042924757E-7</c:v>
                </c:pt>
                <c:pt idx="85">
                  <c:v>2.3693006308497022E-6</c:v>
                </c:pt>
                <c:pt idx="86">
                  <c:v>1.7302973525842966E-5</c:v>
                </c:pt>
                <c:pt idx="87">
                  <c:v>4.7763479790349482E-5</c:v>
                </c:pt>
                <c:pt idx="88">
                  <c:v>9.5971073310640849E-5</c:v>
                </c:pt>
                <c:pt idx="89">
                  <c:v>1.643206730802113E-4</c:v>
                </c:pt>
                <c:pt idx="90">
                  <c:v>2.55390524055412E-4</c:v>
                </c:pt>
                <c:pt idx="91">
                  <c:v>3.7195103303741035E-4</c:v>
                </c:pt>
                <c:pt idx="92">
                  <c:v>5.1697377246535784E-4</c:v>
                </c:pt>
                <c:pt idx="93">
                  <c:v>6.9364064599497391E-4</c:v>
                </c:pt>
                <c:pt idx="94">
                  <c:v>9.0535321107946686E-4</c:v>
                </c:pt>
                <c:pt idx="95">
                  <c:v>1.1557421553369943E-3</c:v>
                </c:pt>
                <c:pt idx="96">
                  <c:v>1.4486769256027573E-3</c:v>
                </c:pt>
                <c:pt idx="97">
                  <c:v>1.7882755106530522E-3</c:v>
                </c:pt>
                <c:pt idx="98">
                  <c:v>2.1789143815605207E-3</c:v>
                </c:pt>
                <c:pt idx="99">
                  <c:v>2.6252385963037332E-3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11232"/>
        <c:axId val="90512768"/>
      </c:lineChart>
      <c:catAx>
        <c:axId val="90511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512768"/>
        <c:crosses val="autoZero"/>
        <c:auto val="1"/>
        <c:lblAlgn val="ctr"/>
        <c:lblOffset val="100"/>
        <c:noMultiLvlLbl val="0"/>
      </c:catAx>
      <c:valAx>
        <c:axId val="905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511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428624</xdr:colOff>
      <xdr:row>2</xdr:row>
      <xdr:rowOff>85725</xdr:rowOff>
    </xdr:from>
    <xdr:to>
      <xdr:col>24</xdr:col>
      <xdr:colOff>19050</xdr:colOff>
      <xdr:row>28</xdr:row>
      <xdr:rowOff>66675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workbookViewId="0">
      <selection activeCell="I106" sqref="I106"/>
    </sheetView>
  </sheetViews>
  <sheetFormatPr baseColWidth="10" defaultColWidth="9.140625" defaultRowHeight="15" x14ac:dyDescent="0.25"/>
  <cols>
    <col min="5" max="5" width="24.85546875" customWidth="1"/>
    <col min="9" max="9" width="12.28515625" customWidth="1"/>
  </cols>
  <sheetData>
    <row r="1" spans="1:10" x14ac:dyDescent="0.25">
      <c r="A1" t="s">
        <v>2</v>
      </c>
      <c r="B1" t="s">
        <v>1</v>
      </c>
      <c r="C1" t="s">
        <v>0</v>
      </c>
      <c r="D1" t="s">
        <v>3</v>
      </c>
      <c r="E1" t="s">
        <v>7</v>
      </c>
      <c r="G1" t="s">
        <v>9</v>
      </c>
    </row>
    <row r="2" spans="1:10" x14ac:dyDescent="0.25">
      <c r="A2">
        <v>1.3</v>
      </c>
      <c r="B2">
        <v>1</v>
      </c>
      <c r="C2">
        <v>1.05</v>
      </c>
      <c r="D2">
        <v>1</v>
      </c>
      <c r="E2">
        <f>A2+2*B2+1.2*C2+0.2*D2+5</f>
        <v>9.76</v>
      </c>
      <c r="G2">
        <f>1.1178*A2+0.9581*B2+1.1981*C2+13.4133*D2-7.3721</f>
        <v>9.710445</v>
      </c>
      <c r="I2">
        <f>G2-E2</f>
        <v>-4.9554999999999794E-2</v>
      </c>
      <c r="J2">
        <f>I2^2/E2*100</f>
        <v>2.5160840420081758E-2</v>
      </c>
    </row>
    <row r="3" spans="1:10" x14ac:dyDescent="0.25">
      <c r="A3">
        <v>1.9</v>
      </c>
      <c r="B3">
        <v>1.7</v>
      </c>
      <c r="C3">
        <f>C2*1.05</f>
        <v>1.1025</v>
      </c>
      <c r="D3">
        <v>1.05</v>
      </c>
      <c r="E3">
        <f t="shared" ref="E3:E66" si="0">A3+2*B3+1.2*C3+0.2*D3+5</f>
        <v>11.832999999999998</v>
      </c>
      <c r="G3">
        <f t="shared" ref="G3:G66" si="1">1.1178*A3+0.9581*B3+1.1981*C3+13.4133*D3-7.3721</f>
        <v>11.78536025</v>
      </c>
      <c r="I3">
        <f t="shared" ref="I3:I66" si="2">G3-E3</f>
        <v>-4.7639749999998315E-2</v>
      </c>
      <c r="J3">
        <f t="shared" ref="J3:J66" si="3">I3^2/E3*100</f>
        <v>1.9179800389270175E-2</v>
      </c>
    </row>
    <row r="4" spans="1:10" x14ac:dyDescent="0.25">
      <c r="A4">
        <v>2.5</v>
      </c>
      <c r="B4">
        <v>2.4</v>
      </c>
      <c r="C4">
        <f t="shared" ref="C4:C67" si="4">C3*1.05</f>
        <v>1.1576250000000001</v>
      </c>
      <c r="D4">
        <v>1.1000000000000001</v>
      </c>
      <c r="E4">
        <f t="shared" si="0"/>
        <v>13.90915</v>
      </c>
      <c r="G4">
        <f t="shared" si="1"/>
        <v>13.863420512500003</v>
      </c>
      <c r="I4">
        <f t="shared" si="2"/>
        <v>-4.572948749999739E-2</v>
      </c>
      <c r="J4">
        <f t="shared" si="3"/>
        <v>1.50346069099292E-2</v>
      </c>
    </row>
    <row r="5" spans="1:10" x14ac:dyDescent="0.25">
      <c r="A5">
        <v>3.1</v>
      </c>
      <c r="B5">
        <v>3.1</v>
      </c>
      <c r="C5">
        <f t="shared" si="4"/>
        <v>1.2155062500000002</v>
      </c>
      <c r="D5">
        <v>1.1499999999999999</v>
      </c>
      <c r="E5">
        <f t="shared" si="0"/>
        <v>15.988607500000001</v>
      </c>
      <c r="G5">
        <f t="shared" si="1"/>
        <v>15.944783038124999</v>
      </c>
      <c r="I5">
        <f t="shared" si="2"/>
        <v>-4.3824461875001219E-2</v>
      </c>
      <c r="J5">
        <f t="shared" si="3"/>
        <v>1.2012199678010956E-2</v>
      </c>
    </row>
    <row r="6" spans="1:10" x14ac:dyDescent="0.25">
      <c r="A6">
        <v>3.7</v>
      </c>
      <c r="B6">
        <v>3.8</v>
      </c>
      <c r="C6">
        <f t="shared" si="4"/>
        <v>1.2762815625000004</v>
      </c>
      <c r="D6">
        <v>1.2</v>
      </c>
      <c r="E6">
        <f t="shared" si="0"/>
        <v>18.071537875000001</v>
      </c>
      <c r="G6">
        <f t="shared" si="1"/>
        <v>18.029612940031246</v>
      </c>
      <c r="I6">
        <f t="shared" si="2"/>
        <v>-4.1924934968754712E-2</v>
      </c>
      <c r="J6">
        <f t="shared" si="3"/>
        <v>9.7263452855658617E-3</v>
      </c>
    </row>
    <row r="7" spans="1:10" x14ac:dyDescent="0.25">
      <c r="A7">
        <v>4.3</v>
      </c>
      <c r="B7">
        <v>4.5</v>
      </c>
      <c r="C7">
        <f t="shared" si="4"/>
        <v>1.3400956406250004</v>
      </c>
      <c r="D7">
        <v>1.25</v>
      </c>
      <c r="E7">
        <f t="shared" si="0"/>
        <v>20.158114768750004</v>
      </c>
      <c r="G7">
        <f t="shared" si="1"/>
        <v>20.11808358703281</v>
      </c>
      <c r="I7">
        <f t="shared" si="2"/>
        <v>-4.003118171719322E-2</v>
      </c>
      <c r="J7">
        <f t="shared" si="3"/>
        <v>7.9496298540734766E-3</v>
      </c>
    </row>
    <row r="8" spans="1:10" x14ac:dyDescent="0.25">
      <c r="A8">
        <v>4.9000000000000004</v>
      </c>
      <c r="B8">
        <v>5.2</v>
      </c>
      <c r="C8">
        <f t="shared" si="4"/>
        <v>1.4071004226562505</v>
      </c>
      <c r="D8">
        <v>1.3</v>
      </c>
      <c r="E8">
        <f t="shared" si="0"/>
        <v>22.248520507187504</v>
      </c>
      <c r="G8">
        <f t="shared" si="1"/>
        <v>22.210377016384456</v>
      </c>
      <c r="I8">
        <f t="shared" si="2"/>
        <v>-3.8143490803047797E-2</v>
      </c>
      <c r="J8">
        <f t="shared" si="3"/>
        <v>6.5394276000157858E-3</v>
      </c>
    </row>
    <row r="9" spans="1:10" x14ac:dyDescent="0.25">
      <c r="A9">
        <v>5.5</v>
      </c>
      <c r="B9">
        <v>5.9</v>
      </c>
      <c r="C9">
        <f t="shared" si="4"/>
        <v>1.477455443789063</v>
      </c>
      <c r="D9">
        <v>1.35</v>
      </c>
      <c r="E9">
        <f t="shared" si="0"/>
        <v>24.342946532546875</v>
      </c>
      <c r="G9">
        <f t="shared" si="1"/>
        <v>24.306684367203676</v>
      </c>
      <c r="I9">
        <f t="shared" si="2"/>
        <v>-3.6262165343199371E-2</v>
      </c>
      <c r="J9">
        <f t="shared" si="3"/>
        <v>5.4017480325129477E-3</v>
      </c>
    </row>
    <row r="10" spans="1:10" x14ac:dyDescent="0.25">
      <c r="A10">
        <v>6.1</v>
      </c>
      <c r="B10">
        <v>6.6</v>
      </c>
      <c r="C10">
        <f t="shared" si="4"/>
        <v>1.5513282159785162</v>
      </c>
      <c r="D10">
        <v>1.4</v>
      </c>
      <c r="E10">
        <f t="shared" si="0"/>
        <v>26.441593859174219</v>
      </c>
      <c r="G10">
        <f t="shared" si="1"/>
        <v>26.407206335563853</v>
      </c>
      <c r="I10">
        <f t="shared" si="2"/>
        <v>-3.4387523610366344E-2</v>
      </c>
      <c r="J10">
        <f t="shared" si="3"/>
        <v>4.4721274608157556E-3</v>
      </c>
    </row>
    <row r="11" spans="1:10" x14ac:dyDescent="0.25">
      <c r="A11">
        <v>6.7</v>
      </c>
      <c r="B11">
        <v>7.3</v>
      </c>
      <c r="C11">
        <f t="shared" si="4"/>
        <v>1.628894626777442</v>
      </c>
      <c r="D11">
        <v>1.45</v>
      </c>
      <c r="E11">
        <f t="shared" si="0"/>
        <v>28.544673552132931</v>
      </c>
      <c r="G11">
        <f t="shared" si="1"/>
        <v>28.512153652342054</v>
      </c>
      <c r="I11">
        <f t="shared" si="2"/>
        <v>-3.2519899790877105E-2</v>
      </c>
      <c r="J11">
        <f t="shared" si="3"/>
        <v>3.7048729265627442E-3</v>
      </c>
    </row>
    <row r="12" spans="1:10" x14ac:dyDescent="0.25">
      <c r="A12">
        <v>7.3</v>
      </c>
      <c r="B12">
        <v>8</v>
      </c>
      <c r="C12">
        <f t="shared" si="4"/>
        <v>1.7103393581163142</v>
      </c>
      <c r="D12">
        <v>1.5</v>
      </c>
      <c r="E12">
        <f t="shared" si="0"/>
        <v>30.652407229739577</v>
      </c>
      <c r="G12">
        <f t="shared" si="1"/>
        <v>30.621747584959156</v>
      </c>
      <c r="I12">
        <f t="shared" si="2"/>
        <v>-3.0659644780421047E-2</v>
      </c>
      <c r="J12">
        <f t="shared" si="3"/>
        <v>3.0666884040010385E-3</v>
      </c>
    </row>
    <row r="13" spans="1:10" x14ac:dyDescent="0.25">
      <c r="A13">
        <v>7.9</v>
      </c>
      <c r="B13">
        <v>8.6999999999999993</v>
      </c>
      <c r="C13">
        <f t="shared" si="4"/>
        <v>1.7958563260221301</v>
      </c>
      <c r="D13">
        <v>1.55</v>
      </c>
      <c r="E13">
        <f t="shared" si="0"/>
        <v>32.765027591226556</v>
      </c>
      <c r="G13">
        <f t="shared" si="1"/>
        <v>32.736220464207108</v>
      </c>
      <c r="I13">
        <f t="shared" si="2"/>
        <v>-2.8807127019447876E-2</v>
      </c>
      <c r="J13">
        <f t="shared" si="3"/>
        <v>2.5327326973984049E-3</v>
      </c>
    </row>
    <row r="14" spans="1:10" x14ac:dyDescent="0.25">
      <c r="A14">
        <v>8.5</v>
      </c>
      <c r="B14">
        <v>9.4</v>
      </c>
      <c r="C14">
        <f t="shared" si="4"/>
        <v>1.8856491423232367</v>
      </c>
      <c r="D14">
        <v>1.6</v>
      </c>
      <c r="E14">
        <f t="shared" si="0"/>
        <v>34.882778970787882</v>
      </c>
      <c r="G14">
        <f t="shared" si="1"/>
        <v>34.855816237417471</v>
      </c>
      <c r="I14">
        <f t="shared" si="2"/>
        <v>-2.6962733370410774E-2</v>
      </c>
      <c r="J14">
        <f t="shared" si="3"/>
        <v>2.0840913833518539E-3</v>
      </c>
    </row>
    <row r="15" spans="1:10" x14ac:dyDescent="0.25">
      <c r="A15">
        <v>9.1</v>
      </c>
      <c r="B15">
        <v>10.1</v>
      </c>
      <c r="C15">
        <f t="shared" si="4"/>
        <v>1.9799315994393987</v>
      </c>
      <c r="D15">
        <v>1.65</v>
      </c>
      <c r="E15">
        <f t="shared" si="0"/>
        <v>37.005917919327274</v>
      </c>
      <c r="G15">
        <f t="shared" si="1"/>
        <v>36.980791049288342</v>
      </c>
      <c r="I15">
        <f t="shared" si="2"/>
        <v>-2.512687003893177E-2</v>
      </c>
      <c r="J15">
        <f t="shared" si="3"/>
        <v>1.706104411001851E-3</v>
      </c>
    </row>
    <row r="16" spans="1:10" x14ac:dyDescent="0.25">
      <c r="A16">
        <v>9.6999999999999993</v>
      </c>
      <c r="B16">
        <v>10.8</v>
      </c>
      <c r="C16">
        <f t="shared" si="4"/>
        <v>2.0789281794113688</v>
      </c>
      <c r="D16">
        <v>1.7</v>
      </c>
      <c r="E16">
        <f t="shared" si="0"/>
        <v>39.134713815293644</v>
      </c>
      <c r="G16">
        <f t="shared" si="1"/>
        <v>39.111413851752758</v>
      </c>
      <c r="I16">
        <f t="shared" si="2"/>
        <v>-2.3299963540885926E-2</v>
      </c>
      <c r="J16">
        <f t="shared" si="3"/>
        <v>1.3872295158945446E-3</v>
      </c>
    </row>
    <row r="17" spans="1:10" x14ac:dyDescent="0.25">
      <c r="A17">
        <v>10.3</v>
      </c>
      <c r="B17">
        <v>11.5</v>
      </c>
      <c r="C17">
        <f t="shared" si="4"/>
        <v>2.1828745883819374</v>
      </c>
      <c r="D17">
        <v>1.75</v>
      </c>
      <c r="E17">
        <f t="shared" si="0"/>
        <v>41.269449506058322</v>
      </c>
      <c r="G17">
        <f t="shared" si="1"/>
        <v>41.247967044340399</v>
      </c>
      <c r="I17">
        <f t="shared" si="2"/>
        <v>-2.1482461717923229E-2</v>
      </c>
      <c r="J17">
        <f t="shared" si="3"/>
        <v>1.1182513141937834E-3</v>
      </c>
    </row>
    <row r="18" spans="1:10" x14ac:dyDescent="0.25">
      <c r="A18">
        <v>10.9</v>
      </c>
      <c r="B18">
        <v>12.2</v>
      </c>
      <c r="C18">
        <f t="shared" si="4"/>
        <v>2.2920183178010345</v>
      </c>
      <c r="D18">
        <v>1.8</v>
      </c>
      <c r="E18">
        <f t="shared" si="0"/>
        <v>43.410421981361239</v>
      </c>
      <c r="G18">
        <f t="shared" si="1"/>
        <v>43.390747146557416</v>
      </c>
      <c r="I18">
        <f t="shared" si="2"/>
        <v>-1.9674834803822705E-2</v>
      </c>
      <c r="J18">
        <f t="shared" si="3"/>
        <v>8.9171933118714825E-4</v>
      </c>
    </row>
    <row r="19" spans="1:10" x14ac:dyDescent="0.25">
      <c r="A19">
        <v>11.5</v>
      </c>
      <c r="B19">
        <v>12.9</v>
      </c>
      <c r="C19">
        <f t="shared" si="4"/>
        <v>2.4066192336910861</v>
      </c>
      <c r="D19">
        <v>1.85</v>
      </c>
      <c r="E19">
        <f t="shared" si="0"/>
        <v>45.557943080429297</v>
      </c>
      <c r="G19">
        <f t="shared" si="1"/>
        <v>45.540065503885288</v>
      </c>
      <c r="I19">
        <f t="shared" si="2"/>
        <v>-1.7877576544009344E-2</v>
      </c>
      <c r="J19">
        <f t="shared" si="3"/>
        <v>7.0154120549882691E-4</v>
      </c>
    </row>
    <row r="20" spans="1:10" x14ac:dyDescent="0.25">
      <c r="A20">
        <v>12.1</v>
      </c>
      <c r="B20">
        <v>13.6</v>
      </c>
      <c r="C20">
        <f t="shared" si="4"/>
        <v>2.5269501953756404</v>
      </c>
      <c r="D20">
        <v>1.9</v>
      </c>
      <c r="E20">
        <f t="shared" si="0"/>
        <v>47.712340234450771</v>
      </c>
      <c r="G20">
        <f t="shared" si="1"/>
        <v>47.696249029079553</v>
      </c>
      <c r="I20">
        <f t="shared" si="2"/>
        <v>-1.6091205371218109E-2</v>
      </c>
      <c r="J20">
        <f t="shared" si="3"/>
        <v>5.4268327444512968E-4</v>
      </c>
    </row>
    <row r="21" spans="1:10" x14ac:dyDescent="0.25">
      <c r="A21">
        <v>12.7</v>
      </c>
      <c r="B21">
        <v>14.3</v>
      </c>
      <c r="C21">
        <f t="shared" si="4"/>
        <v>2.6532977051444226</v>
      </c>
      <c r="D21">
        <v>1.95</v>
      </c>
      <c r="E21">
        <f t="shared" si="0"/>
        <v>49.873957246173305</v>
      </c>
      <c r="G21">
        <f t="shared" si="1"/>
        <v>49.859640980533527</v>
      </c>
      <c r="I21">
        <f t="shared" si="2"/>
        <v>-1.4316265639777725E-2</v>
      </c>
      <c r="J21">
        <f t="shared" si="3"/>
        <v>4.1094686121864938E-4</v>
      </c>
    </row>
    <row r="22" spans="1:10" x14ac:dyDescent="0.25">
      <c r="A22">
        <v>13.3</v>
      </c>
      <c r="B22">
        <v>15</v>
      </c>
      <c r="C22">
        <f t="shared" si="4"/>
        <v>2.7859625904016441</v>
      </c>
      <c r="D22">
        <v>2</v>
      </c>
      <c r="E22">
        <f t="shared" si="0"/>
        <v>52.043155108481969</v>
      </c>
      <c r="G22">
        <f t="shared" si="1"/>
        <v>52.0306017795602</v>
      </c>
      <c r="I22">
        <f t="shared" si="2"/>
        <v>-1.2553328921768525E-2</v>
      </c>
      <c r="J22">
        <f t="shared" si="3"/>
        <v>3.0279883433206151E-4</v>
      </c>
    </row>
    <row r="23" spans="1:10" x14ac:dyDescent="0.25">
      <c r="A23">
        <v>13.9</v>
      </c>
      <c r="B23">
        <v>15.7</v>
      </c>
      <c r="C23">
        <f t="shared" si="4"/>
        <v>2.9252607199217264</v>
      </c>
      <c r="D23">
        <v>2.0499999999999998</v>
      </c>
      <c r="E23">
        <f t="shared" si="0"/>
        <v>54.220312863906067</v>
      </c>
      <c r="G23">
        <f t="shared" si="1"/>
        <v>54.209509868538206</v>
      </c>
      <c r="I23">
        <f t="shared" si="2"/>
        <v>-1.0802995367861001E-2</v>
      </c>
      <c r="J23">
        <f t="shared" si="3"/>
        <v>2.1524167374496181E-4</v>
      </c>
    </row>
    <row r="24" spans="1:10" x14ac:dyDescent="0.25">
      <c r="A24">
        <v>14.5</v>
      </c>
      <c r="B24">
        <v>16.399999999999999</v>
      </c>
      <c r="C24">
        <f t="shared" si="4"/>
        <v>3.0715237559178128</v>
      </c>
      <c r="D24">
        <v>2.1</v>
      </c>
      <c r="E24">
        <f t="shared" si="0"/>
        <v>56.405828507101376</v>
      </c>
      <c r="G24">
        <f t="shared" si="1"/>
        <v>56.39676261196513</v>
      </c>
      <c r="I24">
        <f t="shared" si="2"/>
        <v>-9.0658951362456719E-3</v>
      </c>
      <c r="J24">
        <f t="shared" si="3"/>
        <v>1.4571269813199415E-4</v>
      </c>
    </row>
    <row r="25" spans="1:10" x14ac:dyDescent="0.25">
      <c r="A25">
        <v>15.1</v>
      </c>
      <c r="B25">
        <v>17.100000000000001</v>
      </c>
      <c r="C25">
        <f t="shared" si="4"/>
        <v>3.2250999437137038</v>
      </c>
      <c r="D25">
        <v>2.15</v>
      </c>
      <c r="E25">
        <f t="shared" si="0"/>
        <v>58.600119932456451</v>
      </c>
      <c r="G25">
        <f t="shared" si="1"/>
        <v>58.592777242563386</v>
      </c>
      <c r="I25">
        <f t="shared" si="2"/>
        <v>-7.3426898930648576E-3</v>
      </c>
      <c r="J25">
        <f t="shared" si="3"/>
        <v>9.2005093040526737E-5</v>
      </c>
    </row>
    <row r="26" spans="1:10" x14ac:dyDescent="0.25">
      <c r="A26">
        <v>15.7</v>
      </c>
      <c r="B26">
        <v>17.8</v>
      </c>
      <c r="C26">
        <f t="shared" si="4"/>
        <v>3.3863549408993889</v>
      </c>
      <c r="D26">
        <v>2.2000000000000002</v>
      </c>
      <c r="E26">
        <f t="shared" si="0"/>
        <v>60.80362592907926</v>
      </c>
      <c r="G26">
        <f t="shared" si="1"/>
        <v>60.79799185469156</v>
      </c>
      <c r="I26">
        <f t="shared" si="2"/>
        <v>-5.6340743877001387E-3</v>
      </c>
      <c r="J26">
        <f t="shared" si="3"/>
        <v>5.2205429727436272E-5</v>
      </c>
    </row>
    <row r="27" spans="1:10" x14ac:dyDescent="0.25">
      <c r="A27">
        <v>16.3</v>
      </c>
      <c r="B27">
        <v>18.5</v>
      </c>
      <c r="C27">
        <f t="shared" si="4"/>
        <v>3.5556726879443583</v>
      </c>
      <c r="D27">
        <v>2.25</v>
      </c>
      <c r="E27">
        <f t="shared" si="0"/>
        <v>63.016807225533228</v>
      </c>
      <c r="G27">
        <f t="shared" si="1"/>
        <v>63.012866447426134</v>
      </c>
      <c r="I27">
        <f t="shared" si="2"/>
        <v>-3.9407781070934789E-3</v>
      </c>
      <c r="J27">
        <f t="shared" si="3"/>
        <v>2.4643793890996919E-5</v>
      </c>
    </row>
    <row r="28" spans="1:10" x14ac:dyDescent="0.25">
      <c r="A28">
        <v>16.899999999999999</v>
      </c>
      <c r="B28">
        <v>19.2</v>
      </c>
      <c r="C28">
        <f t="shared" si="4"/>
        <v>3.7334563223415764</v>
      </c>
      <c r="D28">
        <v>2.2999999999999998</v>
      </c>
      <c r="E28">
        <f t="shared" si="0"/>
        <v>65.240147586809883</v>
      </c>
      <c r="G28">
        <f t="shared" si="1"/>
        <v>65.237884019797434</v>
      </c>
      <c r="I28">
        <f t="shared" si="2"/>
        <v>-2.2635670124486751E-3</v>
      </c>
      <c r="J28">
        <f t="shared" si="3"/>
        <v>7.8536542441570555E-6</v>
      </c>
    </row>
    <row r="29" spans="1:10" x14ac:dyDescent="0.25">
      <c r="A29">
        <v>17.5</v>
      </c>
      <c r="B29">
        <v>19.899999999999999</v>
      </c>
      <c r="C29">
        <f t="shared" si="4"/>
        <v>3.9201291384586554</v>
      </c>
      <c r="D29">
        <v>2.35</v>
      </c>
      <c r="E29">
        <f t="shared" si="0"/>
        <v>67.47415496615038</v>
      </c>
      <c r="G29">
        <f t="shared" si="1"/>
        <v>67.473551720787313</v>
      </c>
      <c r="I29">
        <f t="shared" si="2"/>
        <v>-6.0324536306666232E-4</v>
      </c>
      <c r="J29">
        <f t="shared" si="3"/>
        <v>5.3932497301224251E-7</v>
      </c>
    </row>
    <row r="30" spans="1:10" x14ac:dyDescent="0.25">
      <c r="A30">
        <v>18.100000000000001</v>
      </c>
      <c r="B30">
        <v>20.6</v>
      </c>
      <c r="C30">
        <f t="shared" si="4"/>
        <v>4.1161355953815884</v>
      </c>
      <c r="D30">
        <v>2.4</v>
      </c>
      <c r="E30">
        <f t="shared" si="0"/>
        <v>69.719362714457915</v>
      </c>
      <c r="G30">
        <f t="shared" si="1"/>
        <v>69.720402056826671</v>
      </c>
      <c r="I30">
        <f t="shared" si="2"/>
        <v>1.0393423687560244E-3</v>
      </c>
      <c r="J30">
        <f t="shared" si="3"/>
        <v>1.54940108089567E-6</v>
      </c>
    </row>
    <row r="31" spans="1:10" x14ac:dyDescent="0.25">
      <c r="A31">
        <v>18.7</v>
      </c>
      <c r="B31">
        <v>21.3</v>
      </c>
      <c r="C31">
        <f t="shared" si="4"/>
        <v>4.3219423751506678</v>
      </c>
      <c r="D31">
        <v>2.4500000000000002</v>
      </c>
      <c r="E31">
        <f t="shared" si="0"/>
        <v>71.976330850180787</v>
      </c>
      <c r="G31">
        <f t="shared" si="1"/>
        <v>71.978994159668005</v>
      </c>
      <c r="I31">
        <f t="shared" si="2"/>
        <v>2.6633094872181573E-3</v>
      </c>
      <c r="J31">
        <f t="shared" si="3"/>
        <v>9.8549305597013872E-6</v>
      </c>
    </row>
    <row r="32" spans="1:10" x14ac:dyDescent="0.25">
      <c r="A32">
        <v>19.3</v>
      </c>
      <c r="B32">
        <v>22</v>
      </c>
      <c r="C32">
        <f t="shared" si="4"/>
        <v>4.5380394939082018</v>
      </c>
      <c r="D32">
        <v>2.5</v>
      </c>
      <c r="E32">
        <f t="shared" si="0"/>
        <v>74.245647392689833</v>
      </c>
      <c r="G32">
        <f t="shared" si="1"/>
        <v>74.249915117651412</v>
      </c>
      <c r="I32">
        <f t="shared" si="2"/>
        <v>4.2677249615792334E-3</v>
      </c>
      <c r="J32">
        <f t="shared" si="3"/>
        <v>2.4531372527946668E-5</v>
      </c>
    </row>
    <row r="33" spans="1:10" x14ac:dyDescent="0.25">
      <c r="A33">
        <v>19.899999999999999</v>
      </c>
      <c r="B33">
        <v>22.7</v>
      </c>
      <c r="C33">
        <f t="shared" si="4"/>
        <v>4.7649414686036122</v>
      </c>
      <c r="D33">
        <v>2.5499999999999998</v>
      </c>
      <c r="E33">
        <f t="shared" si="0"/>
        <v>76.527929762324334</v>
      </c>
      <c r="G33">
        <f t="shared" si="1"/>
        <v>76.533781373533984</v>
      </c>
      <c r="I33">
        <f t="shared" si="2"/>
        <v>5.8516112096498318E-3</v>
      </c>
      <c r="J33">
        <f t="shared" si="3"/>
        <v>4.474360387801451E-5</v>
      </c>
    </row>
    <row r="34" spans="1:10" x14ac:dyDescent="0.25">
      <c r="A34">
        <v>20.5</v>
      </c>
      <c r="B34">
        <v>23.4</v>
      </c>
      <c r="C34">
        <f t="shared" si="4"/>
        <v>5.0031885420337927</v>
      </c>
      <c r="D34">
        <v>2.6</v>
      </c>
      <c r="E34">
        <f t="shared" si="0"/>
        <v>78.823826250440547</v>
      </c>
      <c r="G34">
        <f t="shared" si="1"/>
        <v>78.831240192210686</v>
      </c>
      <c r="I34">
        <f t="shared" si="2"/>
        <v>7.4139417701388766E-3</v>
      </c>
      <c r="J34">
        <f t="shared" si="3"/>
        <v>6.9733398117936165E-5</v>
      </c>
    </row>
    <row r="35" spans="1:10" x14ac:dyDescent="0.25">
      <c r="A35">
        <v>21.1</v>
      </c>
      <c r="B35">
        <v>24.1</v>
      </c>
      <c r="C35">
        <f t="shared" si="4"/>
        <v>5.2533479691354827</v>
      </c>
      <c r="D35">
        <v>2.65</v>
      </c>
      <c r="E35">
        <f t="shared" si="0"/>
        <v>81.134017562962597</v>
      </c>
      <c r="G35">
        <f t="shared" si="1"/>
        <v>81.142971201821211</v>
      </c>
      <c r="I35">
        <f t="shared" si="2"/>
        <v>8.9536388586139992E-3</v>
      </c>
      <c r="J35">
        <f t="shared" si="3"/>
        <v>9.8808922839633737E-5</v>
      </c>
    </row>
    <row r="36" spans="1:10" x14ac:dyDescent="0.25">
      <c r="A36">
        <v>21.7</v>
      </c>
      <c r="B36">
        <v>24.8</v>
      </c>
      <c r="C36">
        <f t="shared" si="4"/>
        <v>5.5160153675922574</v>
      </c>
      <c r="D36">
        <v>2.7</v>
      </c>
      <c r="E36">
        <f t="shared" si="0"/>
        <v>83.459218441110707</v>
      </c>
      <c r="G36">
        <f t="shared" si="1"/>
        <v>83.469688011912282</v>
      </c>
      <c r="I36">
        <f t="shared" si="2"/>
        <v>1.0469570801575401E-2</v>
      </c>
      <c r="J36">
        <f t="shared" si="3"/>
        <v>1.3133589652117693E-4</v>
      </c>
    </row>
    <row r="37" spans="1:10" x14ac:dyDescent="0.25">
      <c r="A37">
        <v>22.3</v>
      </c>
      <c r="B37">
        <v>25.5</v>
      </c>
      <c r="C37">
        <f t="shared" si="4"/>
        <v>5.7918161359718709</v>
      </c>
      <c r="D37">
        <v>2.75</v>
      </c>
      <c r="E37">
        <f t="shared" si="0"/>
        <v>85.800179363166237</v>
      </c>
      <c r="G37">
        <f t="shared" si="1"/>
        <v>85.812139912507902</v>
      </c>
      <c r="I37">
        <f t="shared" si="2"/>
        <v>1.1960549341665683E-2</v>
      </c>
      <c r="J37">
        <f t="shared" si="3"/>
        <v>1.6673011830069948E-4</v>
      </c>
    </row>
    <row r="38" spans="1:10" x14ac:dyDescent="0.25">
      <c r="A38">
        <v>22.9</v>
      </c>
      <c r="B38">
        <v>26.2</v>
      </c>
      <c r="C38">
        <f t="shared" si="4"/>
        <v>6.0814069427704647</v>
      </c>
      <c r="D38">
        <v>2.8</v>
      </c>
      <c r="E38">
        <f t="shared" si="0"/>
        <v>88.15768833132455</v>
      </c>
      <c r="G38">
        <f t="shared" si="1"/>
        <v>88.17111365813328</v>
      </c>
      <c r="I38">
        <f t="shared" si="2"/>
        <v>1.342532680872921E-2</v>
      </c>
      <c r="J38">
        <f t="shared" si="3"/>
        <v>2.0445114128195648E-4</v>
      </c>
    </row>
    <row r="39" spans="1:10" x14ac:dyDescent="0.25">
      <c r="A39">
        <v>23.5</v>
      </c>
      <c r="B39">
        <v>26.9</v>
      </c>
      <c r="C39">
        <f t="shared" si="4"/>
        <v>6.3854772899089882</v>
      </c>
      <c r="D39">
        <v>2.85</v>
      </c>
      <c r="E39">
        <f t="shared" si="0"/>
        <v>90.532572747890782</v>
      </c>
      <c r="G39">
        <f t="shared" si="1"/>
        <v>90.547435341039957</v>
      </c>
      <c r="I39">
        <f t="shared" si="2"/>
        <v>1.4862593149175041E-2</v>
      </c>
      <c r="J39">
        <f t="shared" si="3"/>
        <v>2.4399690455394828E-4</v>
      </c>
    </row>
    <row r="40" spans="1:10" x14ac:dyDescent="0.25">
      <c r="A40">
        <v>24.1</v>
      </c>
      <c r="B40">
        <v>27.6</v>
      </c>
      <c r="C40">
        <f t="shared" si="4"/>
        <v>6.7047511544044376</v>
      </c>
      <c r="D40">
        <v>2.9</v>
      </c>
      <c r="E40">
        <f t="shared" si="0"/>
        <v>92.925701385285336</v>
      </c>
      <c r="G40">
        <f t="shared" si="1"/>
        <v>92.941972358091959</v>
      </c>
      <c r="I40">
        <f t="shared" si="2"/>
        <v>1.6270972806623263E-2</v>
      </c>
      <c r="J40">
        <f t="shared" si="3"/>
        <v>2.84899174423445E-4</v>
      </c>
    </row>
    <row r="41" spans="1:10" x14ac:dyDescent="0.25">
      <c r="A41">
        <v>24.7</v>
      </c>
      <c r="B41">
        <v>28.3</v>
      </c>
      <c r="C41">
        <f t="shared" si="4"/>
        <v>7.0399887121246598</v>
      </c>
      <c r="D41">
        <v>2.95</v>
      </c>
      <c r="E41">
        <f t="shared" si="0"/>
        <v>95.337986454549593</v>
      </c>
      <c r="G41">
        <f t="shared" si="1"/>
        <v>95.35563547599655</v>
      </c>
      <c r="I41">
        <f t="shared" si="2"/>
        <v>1.7649021446956681E-2</v>
      </c>
      <c r="J41">
        <f t="shared" si="3"/>
        <v>3.2671967346785982E-4</v>
      </c>
    </row>
    <row r="42" spans="1:10" x14ac:dyDescent="0.25">
      <c r="A42">
        <v>25.3</v>
      </c>
      <c r="B42">
        <v>29</v>
      </c>
      <c r="C42">
        <f t="shared" si="4"/>
        <v>7.3919881477308929</v>
      </c>
      <c r="D42">
        <v>3</v>
      </c>
      <c r="E42">
        <f t="shared" si="0"/>
        <v>97.770385777277056</v>
      </c>
      <c r="G42">
        <f t="shared" si="1"/>
        <v>97.789380999796393</v>
      </c>
      <c r="I42">
        <f t="shared" si="2"/>
        <v>1.8995222519336608E-2</v>
      </c>
      <c r="J42">
        <f t="shared" si="3"/>
        <v>3.6904679846621908E-4</v>
      </c>
    </row>
    <row r="43" spans="1:10" x14ac:dyDescent="0.25">
      <c r="A43">
        <v>25.9</v>
      </c>
      <c r="B43">
        <v>29.7</v>
      </c>
      <c r="C43">
        <f t="shared" si="4"/>
        <v>7.7615875551174378</v>
      </c>
      <c r="D43">
        <v>3.05</v>
      </c>
      <c r="E43">
        <f t="shared" si="0"/>
        <v>100.22390506614092</v>
      </c>
      <c r="G43">
        <f t="shared" si="1"/>
        <v>100.24421304978618</v>
      </c>
      <c r="I43">
        <f t="shared" si="2"/>
        <v>2.0307983645267313E-2</v>
      </c>
      <c r="J43">
        <f t="shared" si="3"/>
        <v>4.1149284640653303E-4</v>
      </c>
    </row>
    <row r="44" spans="1:10" x14ac:dyDescent="0.25">
      <c r="A44">
        <v>26.5</v>
      </c>
      <c r="B44">
        <v>30.4</v>
      </c>
      <c r="C44">
        <f t="shared" si="4"/>
        <v>8.1496669328733109</v>
      </c>
      <c r="D44">
        <v>3.1</v>
      </c>
      <c r="E44">
        <f t="shared" si="0"/>
        <v>102.69960031944797</v>
      </c>
      <c r="G44">
        <f t="shared" si="1"/>
        <v>102.72118595227549</v>
      </c>
      <c r="I44">
        <f t="shared" si="2"/>
        <v>2.1585632827523682E-2</v>
      </c>
      <c r="J44">
        <f t="shared" si="3"/>
        <v>4.5369168245578285E-4</v>
      </c>
    </row>
    <row r="45" spans="1:10" x14ac:dyDescent="0.25">
      <c r="A45">
        <v>27.1</v>
      </c>
      <c r="B45">
        <v>31.1</v>
      </c>
      <c r="C45">
        <f t="shared" si="4"/>
        <v>8.5571502795169767</v>
      </c>
      <c r="D45">
        <v>3.15</v>
      </c>
      <c r="E45">
        <f t="shared" si="0"/>
        <v>105.19858033542037</v>
      </c>
      <c r="G45">
        <f t="shared" si="1"/>
        <v>105.22140674988928</v>
      </c>
      <c r="I45">
        <f t="shared" si="2"/>
        <v>2.2826414468909206E-2</v>
      </c>
      <c r="J45">
        <f t="shared" si="3"/>
        <v>4.9529679568403038E-4</v>
      </c>
    </row>
    <row r="46" spans="1:10" x14ac:dyDescent="0.25">
      <c r="A46">
        <v>27.7</v>
      </c>
      <c r="B46">
        <v>31.8</v>
      </c>
      <c r="C46">
        <f t="shared" si="4"/>
        <v>8.9850077934928265</v>
      </c>
      <c r="D46">
        <v>3.2</v>
      </c>
      <c r="E46">
        <f t="shared" si="0"/>
        <v>107.72200935219139</v>
      </c>
      <c r="G46">
        <f t="shared" si="1"/>
        <v>107.74603783738375</v>
      </c>
      <c r="I46">
        <f t="shared" si="2"/>
        <v>2.4028485192360449E-2</v>
      </c>
      <c r="J46">
        <f t="shared" si="3"/>
        <v>5.3597969821729834E-4</v>
      </c>
    </row>
    <row r="47" spans="1:10" x14ac:dyDescent="0.25">
      <c r="A47">
        <v>28.3</v>
      </c>
      <c r="B47">
        <v>32.5</v>
      </c>
      <c r="C47">
        <f t="shared" si="4"/>
        <v>9.4342581831674686</v>
      </c>
      <c r="D47">
        <v>3.25</v>
      </c>
      <c r="E47">
        <f t="shared" si="0"/>
        <v>110.27110981980097</v>
      </c>
      <c r="G47">
        <f t="shared" si="1"/>
        <v>110.29629972925294</v>
      </c>
      <c r="I47">
        <f t="shared" si="2"/>
        <v>2.5189909451967196E-2</v>
      </c>
      <c r="J47">
        <f t="shared" si="3"/>
        <v>5.7542863152028041E-4</v>
      </c>
    </row>
    <row r="48" spans="1:10" x14ac:dyDescent="0.25">
      <c r="A48">
        <v>28.9</v>
      </c>
      <c r="B48">
        <v>33.200000000000003</v>
      </c>
      <c r="C48">
        <f t="shared" si="4"/>
        <v>9.9059710923258422</v>
      </c>
      <c r="D48">
        <v>3.3</v>
      </c>
      <c r="E48">
        <f t="shared" si="0"/>
        <v>112.84716531079101</v>
      </c>
      <c r="G48">
        <f t="shared" si="1"/>
        <v>112.87347396571558</v>
      </c>
      <c r="I48">
        <f t="shared" si="2"/>
        <v>2.6308654924562802E-2</v>
      </c>
      <c r="J48">
        <f t="shared" si="3"/>
        <v>6.1334755023176128E-4</v>
      </c>
    </row>
    <row r="49" spans="1:10" x14ac:dyDescent="0.25">
      <c r="A49">
        <v>29.5</v>
      </c>
      <c r="B49">
        <v>33.9</v>
      </c>
      <c r="C49">
        <f t="shared" si="4"/>
        <v>10.401269646942135</v>
      </c>
      <c r="D49">
        <v>3.35</v>
      </c>
      <c r="E49">
        <f t="shared" si="0"/>
        <v>115.45152357633056</v>
      </c>
      <c r="G49">
        <f t="shared" si="1"/>
        <v>115.47890616400137</v>
      </c>
      <c r="I49">
        <f t="shared" si="2"/>
        <v>2.7382587670814473E-2</v>
      </c>
      <c r="J49">
        <f t="shared" si="3"/>
        <v>6.4945535955106552E-4</v>
      </c>
    </row>
    <row r="50" spans="1:10" x14ac:dyDescent="0.25">
      <c r="A50">
        <v>30.1</v>
      </c>
      <c r="B50">
        <v>34.6</v>
      </c>
      <c r="C50">
        <f t="shared" si="4"/>
        <v>10.921333129289241</v>
      </c>
      <c r="D50">
        <v>3.4</v>
      </c>
      <c r="E50">
        <f t="shared" si="0"/>
        <v>118.08559975514711</v>
      </c>
      <c r="G50">
        <f t="shared" si="1"/>
        <v>118.11400922220143</v>
      </c>
      <c r="I50">
        <f t="shared" si="2"/>
        <v>2.8409467054316906E-2</v>
      </c>
      <c r="J50">
        <f t="shared" si="3"/>
        <v>6.8348538685822097E-4</v>
      </c>
    </row>
    <row r="51" spans="1:10" x14ac:dyDescent="0.25">
      <c r="A51">
        <v>30.7</v>
      </c>
      <c r="B51">
        <v>35.299999999999997</v>
      </c>
      <c r="C51">
        <f t="shared" si="4"/>
        <v>11.467399785753704</v>
      </c>
      <c r="D51">
        <v>3.45</v>
      </c>
      <c r="E51">
        <f t="shared" si="0"/>
        <v>120.75087974290444</v>
      </c>
      <c r="G51">
        <f t="shared" si="1"/>
        <v>120.78026668331152</v>
      </c>
      <c r="I51">
        <f t="shared" si="2"/>
        <v>2.938694040707901E-2</v>
      </c>
      <c r="J51">
        <f t="shared" si="3"/>
        <v>7.1518507221473009E-4</v>
      </c>
    </row>
    <row r="52" spans="1:10" x14ac:dyDescent="0.25">
      <c r="A52">
        <v>31.3</v>
      </c>
      <c r="B52">
        <v>36</v>
      </c>
      <c r="C52">
        <f t="shared" si="4"/>
        <v>12.04076977504139</v>
      </c>
      <c r="D52">
        <v>3.5</v>
      </c>
      <c r="E52">
        <f t="shared" si="0"/>
        <v>123.44892373004967</v>
      </c>
      <c r="G52">
        <f t="shared" si="1"/>
        <v>123.47923626747708</v>
      </c>
      <c r="I52">
        <f t="shared" si="2"/>
        <v>3.0312537427406028E-2</v>
      </c>
      <c r="J52">
        <f t="shared" si="3"/>
        <v>7.4431586564268021E-4</v>
      </c>
    </row>
    <row r="53" spans="1:10" x14ac:dyDescent="0.25">
      <c r="A53">
        <v>31.9</v>
      </c>
      <c r="B53">
        <v>36.700000000000003</v>
      </c>
      <c r="C53">
        <f t="shared" si="4"/>
        <v>12.64280826379346</v>
      </c>
      <c r="D53">
        <v>3.55</v>
      </c>
      <c r="E53">
        <f t="shared" si="0"/>
        <v>126.18136991655216</v>
      </c>
      <c r="G53">
        <f t="shared" si="1"/>
        <v>126.21255358085092</v>
      </c>
      <c r="I53">
        <f t="shared" si="2"/>
        <v>3.1183664298765734E-2</v>
      </c>
      <c r="J53">
        <f t="shared" si="3"/>
        <v>7.7065332207219665E-4</v>
      </c>
    </row>
    <row r="54" spans="1:10" x14ac:dyDescent="0.25">
      <c r="A54">
        <v>32.5</v>
      </c>
      <c r="B54">
        <v>37.4</v>
      </c>
      <c r="C54">
        <f t="shared" si="4"/>
        <v>13.274948676983135</v>
      </c>
      <c r="D54">
        <v>3.6</v>
      </c>
      <c r="E54">
        <f t="shared" si="0"/>
        <v>128.94993841237977</v>
      </c>
      <c r="G54">
        <f t="shared" si="1"/>
        <v>128.9819360098935</v>
      </c>
      <c r="I54">
        <f t="shared" si="2"/>
        <v>3.1997597513736764E-2</v>
      </c>
      <c r="J54">
        <f t="shared" si="3"/>
        <v>7.9398738708726622E-4</v>
      </c>
    </row>
    <row r="55" spans="1:10" x14ac:dyDescent="0.25">
      <c r="A55">
        <v>33.1</v>
      </c>
      <c r="B55">
        <v>38.1</v>
      </c>
      <c r="C55">
        <f t="shared" si="4"/>
        <v>13.938696110832291</v>
      </c>
      <c r="D55">
        <v>3.65</v>
      </c>
      <c r="E55">
        <f t="shared" si="0"/>
        <v>131.75643533299876</v>
      </c>
      <c r="G55">
        <f t="shared" si="1"/>
        <v>131.78918681038817</v>
      </c>
      <c r="I55">
        <f t="shared" si="2"/>
        <v>3.2751477389410866E-2</v>
      </c>
      <c r="J55">
        <f t="shared" si="3"/>
        <v>8.1412286882084515E-4</v>
      </c>
    </row>
    <row r="56" spans="1:10" x14ac:dyDescent="0.25">
      <c r="A56">
        <v>33.700000000000003</v>
      </c>
      <c r="B56">
        <v>38.799999999999997</v>
      </c>
      <c r="C56">
        <f t="shared" si="4"/>
        <v>14.635630916373906</v>
      </c>
      <c r="D56">
        <v>3.7</v>
      </c>
      <c r="E56">
        <f t="shared" si="0"/>
        <v>134.6027570996487</v>
      </c>
      <c r="G56">
        <f t="shared" si="1"/>
        <v>134.63619940090757</v>
      </c>
      <c r="I56">
        <f t="shared" si="2"/>
        <v>3.3442301258872931E-2</v>
      </c>
      <c r="J56">
        <f t="shared" si="3"/>
        <v>8.3088009308847431E-4</v>
      </c>
    </row>
    <row r="57" spans="1:10" x14ac:dyDescent="0.25">
      <c r="A57">
        <v>34.299999999999997</v>
      </c>
      <c r="B57">
        <v>39.5</v>
      </c>
      <c r="C57">
        <f t="shared" si="4"/>
        <v>15.367412462192602</v>
      </c>
      <c r="D57">
        <v>3.75</v>
      </c>
      <c r="E57">
        <f t="shared" si="0"/>
        <v>137.49089495463113</v>
      </c>
      <c r="G57">
        <f t="shared" si="1"/>
        <v>137.52496187095295</v>
      </c>
      <c r="I57">
        <f t="shared" si="2"/>
        <v>3.4066916321819463E-2</v>
      </c>
      <c r="J57">
        <f t="shared" si="3"/>
        <v>8.4409574034761058E-4</v>
      </c>
    </row>
    <row r="58" spans="1:10" x14ac:dyDescent="0.25">
      <c r="A58">
        <v>34.9</v>
      </c>
      <c r="B58">
        <v>40.200000000000003</v>
      </c>
      <c r="C58">
        <f t="shared" si="4"/>
        <v>16.135783085302233</v>
      </c>
      <c r="D58">
        <v>3.8</v>
      </c>
      <c r="E58">
        <f t="shared" si="0"/>
        <v>140.42293970236267</v>
      </c>
      <c r="G58">
        <f t="shared" si="1"/>
        <v>140.4575617145006</v>
      </c>
      <c r="I58">
        <f t="shared" si="2"/>
        <v>3.4622012137930369E-2</v>
      </c>
      <c r="J58">
        <f t="shared" si="3"/>
        <v>8.5362386446238847E-4</v>
      </c>
    </row>
    <row r="59" spans="1:10" x14ac:dyDescent="0.25">
      <c r="A59">
        <v>35.5</v>
      </c>
      <c r="B59">
        <v>40.9</v>
      </c>
      <c r="C59">
        <f t="shared" si="4"/>
        <v>16.942572239567344</v>
      </c>
      <c r="D59">
        <v>3.85</v>
      </c>
      <c r="E59">
        <f t="shared" si="0"/>
        <v>143.40108668748081</v>
      </c>
      <c r="G59">
        <f t="shared" si="1"/>
        <v>143.43619080022563</v>
      </c>
      <c r="I59">
        <f t="shared" si="2"/>
        <v>3.5104112744818394E-2</v>
      </c>
      <c r="J59">
        <f t="shared" si="3"/>
        <v>8.5933709434609425E-4</v>
      </c>
    </row>
    <row r="60" spans="1:10" x14ac:dyDescent="0.25">
      <c r="A60">
        <v>36.1</v>
      </c>
      <c r="B60">
        <v>41.6</v>
      </c>
      <c r="C60">
        <f t="shared" si="4"/>
        <v>17.78970085154571</v>
      </c>
      <c r="D60">
        <v>3.9</v>
      </c>
      <c r="E60">
        <f t="shared" si="0"/>
        <v>146.42764102185487</v>
      </c>
      <c r="G60">
        <f t="shared" si="1"/>
        <v>146.46315059023692</v>
      </c>
      <c r="I60">
        <f t="shared" si="2"/>
        <v>3.5509568382053658E-2</v>
      </c>
      <c r="J60">
        <f t="shared" si="3"/>
        <v>8.6112802055695659E-4</v>
      </c>
    </row>
    <row r="61" spans="1:10" x14ac:dyDescent="0.25">
      <c r="A61">
        <v>36.700000000000003</v>
      </c>
      <c r="B61">
        <v>42.3</v>
      </c>
      <c r="C61">
        <f t="shared" si="4"/>
        <v>18.679185894122998</v>
      </c>
      <c r="D61">
        <v>3.95</v>
      </c>
      <c r="E61">
        <f t="shared" si="0"/>
        <v>149.50502307294758</v>
      </c>
      <c r="G61">
        <f t="shared" si="1"/>
        <v>149.54085761974875</v>
      </c>
      <c r="I61">
        <f t="shared" si="2"/>
        <v>3.5834546801169154E-2</v>
      </c>
      <c r="J61">
        <f t="shared" si="3"/>
        <v>8.5891076971950813E-4</v>
      </c>
    </row>
    <row r="62" spans="1:10" x14ac:dyDescent="0.25">
      <c r="A62">
        <v>37.299999999999997</v>
      </c>
      <c r="B62">
        <v>43</v>
      </c>
      <c r="C62">
        <f t="shared" si="4"/>
        <v>19.613145188829147</v>
      </c>
      <c r="D62">
        <v>4</v>
      </c>
      <c r="E62">
        <f t="shared" si="0"/>
        <v>152.63577422659498</v>
      </c>
      <c r="G62">
        <f t="shared" si="1"/>
        <v>152.67184925073622</v>
      </c>
      <c r="I62">
        <f t="shared" si="2"/>
        <v>3.6075024141240419E-2</v>
      </c>
      <c r="J62">
        <f t="shared" si="3"/>
        <v>8.5262277037300501E-4</v>
      </c>
    </row>
    <row r="63" spans="1:10" x14ac:dyDescent="0.25">
      <c r="A63">
        <v>37.9</v>
      </c>
      <c r="B63">
        <v>43.7</v>
      </c>
      <c r="C63">
        <f t="shared" si="4"/>
        <v>20.593802448270605</v>
      </c>
      <c r="D63">
        <v>4.05</v>
      </c>
      <c r="E63">
        <f t="shared" si="0"/>
        <v>155.82256293792474</v>
      </c>
      <c r="G63">
        <f t="shared" si="1"/>
        <v>155.85878971327301</v>
      </c>
      <c r="I63">
        <f t="shared" si="2"/>
        <v>3.6226775348268347E-2</v>
      </c>
      <c r="J63">
        <f t="shared" si="3"/>
        <v>8.4222671440510046E-4</v>
      </c>
    </row>
    <row r="64" spans="1:10" x14ac:dyDescent="0.25">
      <c r="A64">
        <v>38.5</v>
      </c>
      <c r="B64">
        <v>44.4</v>
      </c>
      <c r="C64">
        <f t="shared" si="4"/>
        <v>21.623492570684135</v>
      </c>
      <c r="D64">
        <v>4.0999999999999996</v>
      </c>
      <c r="E64">
        <f t="shared" si="0"/>
        <v>159.06819108482097</v>
      </c>
      <c r="G64">
        <f t="shared" si="1"/>
        <v>159.10447644893665</v>
      </c>
      <c r="I64">
        <f t="shared" si="2"/>
        <v>3.6285364115684615E-2</v>
      </c>
      <c r="J64">
        <f t="shared" si="3"/>
        <v>8.2771271869542965E-4</v>
      </c>
    </row>
    <row r="65" spans="1:10" x14ac:dyDescent="0.25">
      <c r="A65">
        <v>39.1</v>
      </c>
      <c r="B65">
        <v>45.1</v>
      </c>
      <c r="C65">
        <f t="shared" si="4"/>
        <v>22.704667199218342</v>
      </c>
      <c r="D65">
        <v>4.1500000000000004</v>
      </c>
      <c r="E65">
        <f t="shared" si="0"/>
        <v>162.37560063906204</v>
      </c>
      <c r="G65">
        <f t="shared" si="1"/>
        <v>162.41184677138352</v>
      </c>
      <c r="I65">
        <f t="shared" si="2"/>
        <v>3.6246132321480218E-2</v>
      </c>
      <c r="J65">
        <f t="shared" si="3"/>
        <v>8.0910069191159105E-4</v>
      </c>
    </row>
    <row r="66" spans="1:10" x14ac:dyDescent="0.25">
      <c r="A66">
        <v>39.700000000000003</v>
      </c>
      <c r="B66">
        <v>45.8</v>
      </c>
      <c r="C66">
        <f t="shared" si="4"/>
        <v>23.839900559179259</v>
      </c>
      <c r="D66">
        <v>4.2</v>
      </c>
      <c r="E66">
        <f t="shared" si="0"/>
        <v>165.74788067101511</v>
      </c>
      <c r="G66">
        <f t="shared" si="1"/>
        <v>165.78398485995268</v>
      </c>
      <c r="I66">
        <f t="shared" si="2"/>
        <v>3.610418893757128E-2</v>
      </c>
      <c r="J66">
        <f t="shared" si="3"/>
        <v>7.86442911705835E-4</v>
      </c>
    </row>
    <row r="67" spans="1:10" x14ac:dyDescent="0.25">
      <c r="A67">
        <v>40.299999999999997</v>
      </c>
      <c r="B67">
        <v>46.5</v>
      </c>
      <c r="C67">
        <f t="shared" si="4"/>
        <v>25.031895587138223</v>
      </c>
      <c r="D67">
        <v>4.25</v>
      </c>
      <c r="E67">
        <f t="shared" ref="E67:E101" si="5">A67+2*B67+1.2*C67+0.2*D67+5</f>
        <v>169.18827470456588</v>
      </c>
      <c r="G67">
        <f t="shared" ref="G67:G101" si="6">1.1178*A67+0.9581*B67+1.1981*C67+13.4133*D67-7.3721</f>
        <v>169.22412910295031</v>
      </c>
      <c r="I67">
        <f t="shared" ref="I67:I101" si="7">G67-E67</f>
        <v>3.5854398384429942E-2</v>
      </c>
      <c r="J67">
        <f t="shared" ref="J67:J101" si="8">I67^2/E67*100</f>
        <v>7.5982681764099789E-4</v>
      </c>
    </row>
    <row r="68" spans="1:10" x14ac:dyDescent="0.25">
      <c r="A68">
        <v>40.9</v>
      </c>
      <c r="B68">
        <v>47.2</v>
      </c>
      <c r="C68">
        <f t="shared" ref="C68:C101" si="9">C67*1.05</f>
        <v>26.283490366495137</v>
      </c>
      <c r="D68">
        <v>4.3</v>
      </c>
      <c r="E68">
        <f t="shared" si="5"/>
        <v>172.7001884397942</v>
      </c>
      <c r="G68">
        <f t="shared" si="6"/>
        <v>172.73567980809781</v>
      </c>
      <c r="I68">
        <f t="shared" si="7"/>
        <v>3.5491368303610216E-2</v>
      </c>
      <c r="J68">
        <f t="shared" si="8"/>
        <v>7.2937802526002197E-4</v>
      </c>
    </row>
    <row r="69" spans="1:10" x14ac:dyDescent="0.25">
      <c r="A69">
        <v>41.5</v>
      </c>
      <c r="B69">
        <v>47.9</v>
      </c>
      <c r="C69">
        <f t="shared" si="9"/>
        <v>27.597664884819896</v>
      </c>
      <c r="D69">
        <v>4.3499999999999996</v>
      </c>
      <c r="E69">
        <f t="shared" si="5"/>
        <v>176.28719786178388</v>
      </c>
      <c r="G69">
        <f t="shared" si="6"/>
        <v>176.32220729850272</v>
      </c>
      <c r="I69">
        <f t="shared" si="7"/>
        <v>3.5009436718837605E-2</v>
      </c>
      <c r="J69">
        <f t="shared" si="8"/>
        <v>6.9526356663247954E-4</v>
      </c>
    </row>
    <row r="70" spans="1:10" x14ac:dyDescent="0.25">
      <c r="A70">
        <v>42.1</v>
      </c>
      <c r="B70">
        <v>48.6</v>
      </c>
      <c r="C70">
        <f t="shared" si="9"/>
        <v>28.977548129060892</v>
      </c>
      <c r="D70">
        <v>4.4000000000000004</v>
      </c>
      <c r="E70">
        <f t="shared" si="5"/>
        <v>179.95305775487307</v>
      </c>
      <c r="G70">
        <f t="shared" si="6"/>
        <v>179.98746041342787</v>
      </c>
      <c r="I70">
        <f t="shared" si="7"/>
        <v>3.4402658554796517E-2</v>
      </c>
      <c r="J70">
        <f t="shared" si="8"/>
        <v>6.5769536255955283E-4</v>
      </c>
    </row>
    <row r="71" spans="1:10" x14ac:dyDescent="0.25">
      <c r="A71">
        <v>42.7</v>
      </c>
      <c r="B71">
        <v>49.3</v>
      </c>
      <c r="C71">
        <f t="shared" si="9"/>
        <v>30.426425535513939</v>
      </c>
      <c r="D71">
        <v>4.45</v>
      </c>
      <c r="E71">
        <f t="shared" si="5"/>
        <v>183.70171064261672</v>
      </c>
      <c r="G71">
        <f t="shared" si="6"/>
        <v>183.73537543409927</v>
      </c>
      <c r="I71">
        <f t="shared" si="7"/>
        <v>3.3664791482550527E-2</v>
      </c>
      <c r="J71">
        <f t="shared" si="8"/>
        <v>6.1693393142561704E-4</v>
      </c>
    </row>
    <row r="72" spans="1:10" x14ac:dyDescent="0.25">
      <c r="A72">
        <v>43.3</v>
      </c>
      <c r="B72">
        <v>50</v>
      </c>
      <c r="C72">
        <f t="shared" si="9"/>
        <v>31.947746812289637</v>
      </c>
      <c r="D72">
        <v>4.5</v>
      </c>
      <c r="E72">
        <f t="shared" si="5"/>
        <v>187.53729617474758</v>
      </c>
      <c r="G72">
        <f t="shared" si="6"/>
        <v>187.57008545580419</v>
      </c>
      <c r="I72">
        <f t="shared" si="7"/>
        <v>3.2789281056608388E-2</v>
      </c>
      <c r="J72">
        <f t="shared" si="8"/>
        <v>5.7329233925151781E-4</v>
      </c>
    </row>
    <row r="73" spans="1:10" x14ac:dyDescent="0.25">
      <c r="A73">
        <v>43.9</v>
      </c>
      <c r="B73">
        <v>50.7</v>
      </c>
      <c r="C73">
        <f t="shared" si="9"/>
        <v>33.545134152904119</v>
      </c>
      <c r="D73">
        <v>4.55</v>
      </c>
      <c r="E73">
        <f t="shared" si="5"/>
        <v>191.46416098348496</v>
      </c>
      <c r="G73">
        <f t="shared" si="6"/>
        <v>191.49593022859443</v>
      </c>
      <c r="I73">
        <f t="shared" si="7"/>
        <v>3.1769245109472877E-2</v>
      </c>
      <c r="J73">
        <f t="shared" si="8"/>
        <v>5.271403951744388E-4</v>
      </c>
    </row>
    <row r="74" spans="1:10" x14ac:dyDescent="0.25">
      <c r="A74">
        <v>44.5</v>
      </c>
      <c r="B74">
        <v>51.4</v>
      </c>
      <c r="C74">
        <f t="shared" si="9"/>
        <v>35.222390860549325</v>
      </c>
      <c r="D74">
        <v>4.5999999999999996</v>
      </c>
      <c r="E74">
        <f t="shared" si="5"/>
        <v>195.4868690326592</v>
      </c>
      <c r="G74">
        <f t="shared" si="6"/>
        <v>195.51746649002413</v>
      </c>
      <c r="I74">
        <f t="shared" si="7"/>
        <v>3.0597457364933689E-2</v>
      </c>
      <c r="J74">
        <f t="shared" si="8"/>
        <v>4.789090959569908E-4</v>
      </c>
    </row>
    <row r="75" spans="1:10" x14ac:dyDescent="0.25">
      <c r="A75">
        <v>45.1</v>
      </c>
      <c r="B75">
        <v>52.1</v>
      </c>
      <c r="C75">
        <f t="shared" si="9"/>
        <v>36.983510403576794</v>
      </c>
      <c r="D75">
        <v>4.6500000000000004</v>
      </c>
      <c r="E75">
        <f t="shared" si="5"/>
        <v>199.61021248429216</v>
      </c>
      <c r="G75">
        <f t="shared" si="6"/>
        <v>199.63947881452538</v>
      </c>
      <c r="I75">
        <f t="shared" si="7"/>
        <v>2.9266330233213012E-2</v>
      </c>
      <c r="J75">
        <f t="shared" si="8"/>
        <v>4.2909532265884419E-4</v>
      </c>
    </row>
    <row r="76" spans="1:10" x14ac:dyDescent="0.25">
      <c r="A76">
        <v>45.7</v>
      </c>
      <c r="B76">
        <v>52.8</v>
      </c>
      <c r="C76">
        <f t="shared" si="9"/>
        <v>38.832685923755633</v>
      </c>
      <c r="D76">
        <v>4.7</v>
      </c>
      <c r="E76">
        <f t="shared" si="5"/>
        <v>203.83922310850676</v>
      </c>
      <c r="G76">
        <f t="shared" si="6"/>
        <v>203.86699100525163</v>
      </c>
      <c r="I76">
        <f t="shared" si="7"/>
        <v>2.7767896744876452E-2</v>
      </c>
      <c r="J76">
        <f t="shared" si="8"/>
        <v>3.7826679177622026E-4</v>
      </c>
    </row>
    <row r="77" spans="1:10" x14ac:dyDescent="0.25">
      <c r="A77">
        <v>46.3</v>
      </c>
      <c r="B77">
        <v>53.5</v>
      </c>
      <c r="C77">
        <f t="shared" si="9"/>
        <v>40.774320219943419</v>
      </c>
      <c r="D77">
        <v>4.75</v>
      </c>
      <c r="E77">
        <f t="shared" si="5"/>
        <v>208.17918426393209</v>
      </c>
      <c r="G77">
        <f t="shared" si="6"/>
        <v>208.20527805551421</v>
      </c>
      <c r="I77">
        <f t="shared" si="7"/>
        <v>2.6093791582127324E-2</v>
      </c>
      <c r="J77">
        <f t="shared" si="8"/>
        <v>3.2706726253104308E-4</v>
      </c>
    </row>
    <row r="78" spans="1:10" x14ac:dyDescent="0.25">
      <c r="A78">
        <v>46.9</v>
      </c>
      <c r="B78">
        <v>54.2</v>
      </c>
      <c r="C78">
        <f t="shared" si="9"/>
        <v>42.81303623094059</v>
      </c>
      <c r="D78">
        <v>4.8</v>
      </c>
      <c r="E78">
        <f t="shared" si="5"/>
        <v>212.63564347712872</v>
      </c>
      <c r="G78">
        <f t="shared" si="6"/>
        <v>212.65987870828991</v>
      </c>
      <c r="I78">
        <f t="shared" si="7"/>
        <v>2.4235231161185311E-2</v>
      </c>
      <c r="J78">
        <f t="shared" si="8"/>
        <v>2.762220010866913E-4</v>
      </c>
    </row>
    <row r="79" spans="1:10" x14ac:dyDescent="0.25">
      <c r="A79">
        <v>47.5</v>
      </c>
      <c r="B79">
        <v>54.9</v>
      </c>
      <c r="C79">
        <f t="shared" si="9"/>
        <v>44.95368804248762</v>
      </c>
      <c r="D79">
        <v>4.8499999999999996</v>
      </c>
      <c r="E79">
        <f t="shared" si="5"/>
        <v>217.21442565098516</v>
      </c>
      <c r="G79">
        <f t="shared" si="6"/>
        <v>217.23660864370441</v>
      </c>
      <c r="I79">
        <f t="shared" si="7"/>
        <v>2.2182992719251615E-2</v>
      </c>
      <c r="J79">
        <f t="shared" si="8"/>
        <v>2.2654350166090745E-4</v>
      </c>
    </row>
    <row r="80" spans="1:10" x14ac:dyDescent="0.25">
      <c r="A80">
        <v>48.1</v>
      </c>
      <c r="B80">
        <v>55.6</v>
      </c>
      <c r="C80">
        <f t="shared" si="9"/>
        <v>47.201372444612005</v>
      </c>
      <c r="D80">
        <v>4.9000000000000004</v>
      </c>
      <c r="E80">
        <f t="shared" si="5"/>
        <v>221.92164693353439</v>
      </c>
      <c r="G80">
        <f t="shared" si="6"/>
        <v>221.94157432588963</v>
      </c>
      <c r="I80">
        <f t="shared" si="7"/>
        <v>1.9927392355242546E-2</v>
      </c>
      <c r="J80">
        <f t="shared" si="8"/>
        <v>1.7893746354482982E-4</v>
      </c>
    </row>
    <row r="81" spans="1:10" x14ac:dyDescent="0.25">
      <c r="A81">
        <v>48.7</v>
      </c>
      <c r="B81">
        <v>56.3</v>
      </c>
      <c r="C81">
        <f t="shared" si="9"/>
        <v>49.561441066842605</v>
      </c>
      <c r="D81">
        <v>4.95</v>
      </c>
      <c r="E81">
        <f t="shared" si="5"/>
        <v>226.76372928021115</v>
      </c>
      <c r="G81">
        <f t="shared" si="6"/>
        <v>226.78118754218414</v>
      </c>
      <c r="I81">
        <f t="shared" si="7"/>
        <v>1.7458261972990385E-2</v>
      </c>
      <c r="J81">
        <f t="shared" si="8"/>
        <v>1.3440902215051026E-4</v>
      </c>
    </row>
    <row r="82" spans="1:10" x14ac:dyDescent="0.25">
      <c r="A82">
        <v>49.3</v>
      </c>
      <c r="B82">
        <v>57</v>
      </c>
      <c r="C82">
        <f t="shared" si="9"/>
        <v>52.039513120184736</v>
      </c>
      <c r="D82">
        <v>5</v>
      </c>
      <c r="E82">
        <f t="shared" si="5"/>
        <v>231.74741574422168</v>
      </c>
      <c r="G82">
        <f t="shared" si="6"/>
        <v>231.76218066929331</v>
      </c>
      <c r="I82">
        <f t="shared" si="7"/>
        <v>1.4764925071631296E-2</v>
      </c>
      <c r="J82">
        <f t="shared" si="8"/>
        <v>9.4069231223486494E-5</v>
      </c>
    </row>
    <row r="83" spans="1:10" x14ac:dyDescent="0.25">
      <c r="A83">
        <v>49.9</v>
      </c>
      <c r="B83">
        <v>57.7</v>
      </c>
      <c r="C83">
        <f t="shared" si="9"/>
        <v>54.641488776193974</v>
      </c>
      <c r="D83">
        <v>5.05</v>
      </c>
      <c r="E83">
        <f t="shared" si="5"/>
        <v>236.87978653143279</v>
      </c>
      <c r="G83">
        <f t="shared" si="6"/>
        <v>236.89162270275801</v>
      </c>
      <c r="I83">
        <f t="shared" si="7"/>
        <v>1.1836171325228406E-2</v>
      </c>
      <c r="J83">
        <f t="shared" si="8"/>
        <v>5.9141792422026382E-5</v>
      </c>
    </row>
    <row r="84" spans="1:10" x14ac:dyDescent="0.25">
      <c r="A84">
        <v>50.5</v>
      </c>
      <c r="B84">
        <v>58.4</v>
      </c>
      <c r="C84">
        <f t="shared" si="9"/>
        <v>57.373563215003678</v>
      </c>
      <c r="D84">
        <v>5.0999999999999996</v>
      </c>
      <c r="E84">
        <f t="shared" si="5"/>
        <v>242.16827585800442</v>
      </c>
      <c r="G84">
        <f t="shared" si="6"/>
        <v>242.17693608789591</v>
      </c>
      <c r="I84">
        <f t="shared" si="7"/>
        <v>8.6602298914897347E-3</v>
      </c>
      <c r="J84">
        <f t="shared" si="8"/>
        <v>3.0970027559443161E-5</v>
      </c>
    </row>
    <row r="85" spans="1:10" x14ac:dyDescent="0.25">
      <c r="A85">
        <v>51.1</v>
      </c>
      <c r="B85">
        <v>59.1</v>
      </c>
      <c r="C85">
        <f t="shared" si="9"/>
        <v>60.242241375753864</v>
      </c>
      <c r="D85">
        <v>5.15</v>
      </c>
      <c r="E85">
        <f t="shared" si="5"/>
        <v>247.62068965090467</v>
      </c>
      <c r="G85">
        <f t="shared" si="6"/>
        <v>247.6259143922907</v>
      </c>
      <c r="I85">
        <f t="shared" si="7"/>
        <v>5.2247413860300185E-3</v>
      </c>
      <c r="J85">
        <f t="shared" si="8"/>
        <v>1.1024087926327745E-5</v>
      </c>
    </row>
    <row r="86" spans="1:10" x14ac:dyDescent="0.25">
      <c r="A86">
        <v>51.7</v>
      </c>
      <c r="B86">
        <v>59.8</v>
      </c>
      <c r="C86">
        <f t="shared" si="9"/>
        <v>63.254353444541557</v>
      </c>
      <c r="D86">
        <v>5.2</v>
      </c>
      <c r="E86">
        <f t="shared" si="5"/>
        <v>253.24522413344985</v>
      </c>
      <c r="G86">
        <f t="shared" si="6"/>
        <v>253.24674086190527</v>
      </c>
      <c r="I86">
        <f t="shared" si="7"/>
        <v>1.5167284554138405E-3</v>
      </c>
      <c r="J86">
        <f t="shared" si="8"/>
        <v>9.0839431042924757E-7</v>
      </c>
    </row>
    <row r="87" spans="1:10" x14ac:dyDescent="0.25">
      <c r="A87">
        <v>52.3</v>
      </c>
      <c r="B87">
        <v>60.5</v>
      </c>
      <c r="C87">
        <f t="shared" si="9"/>
        <v>66.417071116768639</v>
      </c>
      <c r="D87">
        <v>5.25</v>
      </c>
      <c r="E87">
        <f t="shared" si="5"/>
        <v>259.05048534012241</v>
      </c>
      <c r="G87">
        <f t="shared" si="6"/>
        <v>259.04800790500047</v>
      </c>
      <c r="I87">
        <f t="shared" si="7"/>
        <v>-2.4774351219321034E-3</v>
      </c>
      <c r="J87">
        <f t="shared" si="8"/>
        <v>2.3693006308497022E-6</v>
      </c>
    </row>
    <row r="88" spans="1:10" x14ac:dyDescent="0.25">
      <c r="A88">
        <v>52.9</v>
      </c>
      <c r="B88">
        <v>61.2</v>
      </c>
      <c r="C88">
        <f t="shared" si="9"/>
        <v>69.737924672607079</v>
      </c>
      <c r="D88">
        <v>5.3</v>
      </c>
      <c r="E88">
        <f t="shared" si="5"/>
        <v>265.04550960712851</v>
      </c>
      <c r="G88">
        <f t="shared" si="6"/>
        <v>265.03873755025052</v>
      </c>
      <c r="I88">
        <f t="shared" si="7"/>
        <v>-6.7720568779918722E-3</v>
      </c>
      <c r="J88">
        <f t="shared" si="8"/>
        <v>1.7302973525842966E-5</v>
      </c>
    </row>
    <row r="89" spans="1:10" x14ac:dyDescent="0.25">
      <c r="A89">
        <v>53.5</v>
      </c>
      <c r="B89">
        <v>61.9</v>
      </c>
      <c r="C89">
        <f t="shared" si="9"/>
        <v>73.22482090623744</v>
      </c>
      <c r="D89">
        <v>5.35</v>
      </c>
      <c r="E89">
        <f t="shared" si="5"/>
        <v>271.2397850874849</v>
      </c>
      <c r="G89">
        <f t="shared" si="6"/>
        <v>271.22840292776306</v>
      </c>
      <c r="I89">
        <f t="shared" si="7"/>
        <v>-1.1382159721847529E-2</v>
      </c>
      <c r="J89">
        <f t="shared" si="8"/>
        <v>4.7763479790349482E-5</v>
      </c>
    </row>
    <row r="90" spans="1:10" x14ac:dyDescent="0.25">
      <c r="A90">
        <v>54.1</v>
      </c>
      <c r="B90">
        <v>62.6</v>
      </c>
      <c r="C90">
        <f t="shared" si="9"/>
        <v>76.886061951549308</v>
      </c>
      <c r="D90">
        <v>5.4</v>
      </c>
      <c r="E90">
        <f t="shared" si="5"/>
        <v>277.64327434185918</v>
      </c>
      <c r="G90">
        <f t="shared" si="6"/>
        <v>277.62695082415127</v>
      </c>
      <c r="I90">
        <f t="shared" si="7"/>
        <v>-1.632351770791729E-2</v>
      </c>
      <c r="J90">
        <f t="shared" si="8"/>
        <v>9.5971073310640849E-5</v>
      </c>
    </row>
    <row r="91" spans="1:10" x14ac:dyDescent="0.25">
      <c r="A91">
        <v>54.7</v>
      </c>
      <c r="B91">
        <v>63.3</v>
      </c>
      <c r="C91">
        <f t="shared" si="9"/>
        <v>80.730365049126775</v>
      </c>
      <c r="D91">
        <v>5.45</v>
      </c>
      <c r="E91">
        <f t="shared" si="5"/>
        <v>284.26643805895213</v>
      </c>
      <c r="G91">
        <f t="shared" si="6"/>
        <v>284.24482536535879</v>
      </c>
      <c r="I91">
        <f t="shared" si="7"/>
        <v>-2.1612693593340282E-2</v>
      </c>
      <c r="J91">
        <f t="shared" si="8"/>
        <v>1.643206730802113E-4</v>
      </c>
    </row>
    <row r="92" spans="1:10" x14ac:dyDescent="0.25">
      <c r="A92">
        <v>55.3</v>
      </c>
      <c r="B92">
        <v>64</v>
      </c>
      <c r="C92">
        <f t="shared" si="9"/>
        <v>84.766883301583121</v>
      </c>
      <c r="D92">
        <v>5.5</v>
      </c>
      <c r="E92">
        <f t="shared" si="5"/>
        <v>291.12025996189976</v>
      </c>
      <c r="G92">
        <f t="shared" si="6"/>
        <v>291.09299288362672</v>
      </c>
      <c r="I92">
        <f t="shared" si="7"/>
        <v>-2.7267078273041534E-2</v>
      </c>
      <c r="J92">
        <f t="shared" si="8"/>
        <v>2.55390524055412E-4</v>
      </c>
    </row>
    <row r="93" spans="1:10" x14ac:dyDescent="0.25">
      <c r="A93">
        <v>55.9</v>
      </c>
      <c r="B93">
        <v>64.7</v>
      </c>
      <c r="C93">
        <f t="shared" si="9"/>
        <v>89.005227466662276</v>
      </c>
      <c r="D93">
        <v>5.55</v>
      </c>
      <c r="E93">
        <f t="shared" si="5"/>
        <v>298.21627295999474</v>
      </c>
      <c r="G93">
        <f t="shared" si="6"/>
        <v>298.18296802780804</v>
      </c>
      <c r="I93">
        <f t="shared" si="7"/>
        <v>-3.3304932186695169E-2</v>
      </c>
      <c r="J93">
        <f t="shared" si="8"/>
        <v>3.7195103303741035E-4</v>
      </c>
    </row>
    <row r="94" spans="1:10" x14ac:dyDescent="0.25">
      <c r="A94">
        <v>56.5</v>
      </c>
      <c r="B94">
        <v>65.400000000000006</v>
      </c>
      <c r="C94">
        <f t="shared" si="9"/>
        <v>93.455488839995397</v>
      </c>
      <c r="D94">
        <v>5.6</v>
      </c>
      <c r="E94">
        <f t="shared" si="5"/>
        <v>305.56658660799451</v>
      </c>
      <c r="G94">
        <f t="shared" si="6"/>
        <v>305.52684117919847</v>
      </c>
      <c r="I94">
        <f t="shared" si="7"/>
        <v>-3.9745428796038595E-2</v>
      </c>
      <c r="J94">
        <f t="shared" si="8"/>
        <v>5.1697377246535784E-4</v>
      </c>
    </row>
    <row r="95" spans="1:10" x14ac:dyDescent="0.25">
      <c r="A95">
        <v>57.1</v>
      </c>
      <c r="B95">
        <v>66.099999999999994</v>
      </c>
      <c r="C95">
        <f t="shared" si="9"/>
        <v>98.128263281995174</v>
      </c>
      <c r="D95">
        <v>5.65</v>
      </c>
      <c r="E95">
        <f t="shared" si="5"/>
        <v>313.18391593839419</v>
      </c>
      <c r="G95">
        <f t="shared" si="6"/>
        <v>313.13730723815843</v>
      </c>
      <c r="I95">
        <f t="shared" si="7"/>
        <v>-4.6608700235765355E-2</v>
      </c>
      <c r="J95">
        <f t="shared" si="8"/>
        <v>6.9364064599497391E-4</v>
      </c>
    </row>
    <row r="96" spans="1:10" x14ac:dyDescent="0.25">
      <c r="A96">
        <v>57.7</v>
      </c>
      <c r="B96">
        <v>66.8</v>
      </c>
      <c r="C96">
        <f t="shared" si="9"/>
        <v>103.03467644609493</v>
      </c>
      <c r="D96">
        <v>5.7</v>
      </c>
      <c r="E96">
        <f t="shared" si="5"/>
        <v>321.08161173531391</v>
      </c>
      <c r="G96">
        <f t="shared" si="6"/>
        <v>321.02769585006632</v>
      </c>
      <c r="I96">
        <f t="shared" si="7"/>
        <v>-5.3915885247590722E-2</v>
      </c>
      <c r="J96">
        <f t="shared" si="8"/>
        <v>9.0535321107946686E-4</v>
      </c>
    </row>
    <row r="97" spans="1:11" x14ac:dyDescent="0.25">
      <c r="A97">
        <v>58.3</v>
      </c>
      <c r="B97">
        <v>67.5</v>
      </c>
      <c r="C97">
        <f t="shared" si="9"/>
        <v>108.18641026839968</v>
      </c>
      <c r="D97">
        <v>5.75</v>
      </c>
      <c r="E97">
        <f t="shared" si="5"/>
        <v>329.27369232207957</v>
      </c>
      <c r="G97">
        <f t="shared" si="6"/>
        <v>329.2120031425697</v>
      </c>
      <c r="I97">
        <f t="shared" si="7"/>
        <v>-6.1689179509869518E-2</v>
      </c>
      <c r="J97">
        <f t="shared" si="8"/>
        <v>1.1557421553369943E-3</v>
      </c>
    </row>
    <row r="98" spans="1:11" x14ac:dyDescent="0.25">
      <c r="A98">
        <v>58.9</v>
      </c>
      <c r="B98">
        <v>68.2</v>
      </c>
      <c r="C98">
        <f t="shared" si="9"/>
        <v>113.59573078181967</v>
      </c>
      <c r="D98">
        <v>5.8</v>
      </c>
      <c r="E98">
        <f t="shared" si="5"/>
        <v>337.77487693818364</v>
      </c>
      <c r="G98">
        <f t="shared" si="6"/>
        <v>337.70492504969815</v>
      </c>
      <c r="I98">
        <f t="shared" si="7"/>
        <v>-6.9951888485491054E-2</v>
      </c>
      <c r="J98">
        <f t="shared" si="8"/>
        <v>1.4486769256027573E-3</v>
      </c>
    </row>
    <row r="99" spans="1:11" x14ac:dyDescent="0.25">
      <c r="A99">
        <v>59.5</v>
      </c>
      <c r="B99">
        <v>68.900000000000006</v>
      </c>
      <c r="C99">
        <f t="shared" si="9"/>
        <v>119.27551732091065</v>
      </c>
      <c r="D99">
        <v>5.85</v>
      </c>
      <c r="E99">
        <f t="shared" si="5"/>
        <v>346.60062078509281</v>
      </c>
      <c r="G99">
        <f t="shared" si="6"/>
        <v>346.52189230218306</v>
      </c>
      <c r="I99">
        <f t="shared" si="7"/>
        <v>-7.8728482909752984E-2</v>
      </c>
      <c r="J99">
        <f t="shared" si="8"/>
        <v>1.7882755106530522E-3</v>
      </c>
    </row>
    <row r="100" spans="1:11" x14ac:dyDescent="0.25">
      <c r="A100">
        <v>60.1</v>
      </c>
      <c r="B100">
        <v>69.599999999999994</v>
      </c>
      <c r="C100">
        <f t="shared" si="9"/>
        <v>125.23929318695619</v>
      </c>
      <c r="D100">
        <v>5.9</v>
      </c>
      <c r="E100">
        <f t="shared" si="5"/>
        <v>355.76715182434742</v>
      </c>
      <c r="G100">
        <f t="shared" si="6"/>
        <v>355.67910716729222</v>
      </c>
      <c r="I100">
        <f t="shared" si="7"/>
        <v>-8.8044657055206699E-2</v>
      </c>
      <c r="J100">
        <f t="shared" si="8"/>
        <v>2.1789143815605207E-3</v>
      </c>
    </row>
    <row r="101" spans="1:11" x14ac:dyDescent="0.25">
      <c r="A101">
        <v>60.7</v>
      </c>
      <c r="B101">
        <v>70.3</v>
      </c>
      <c r="C101">
        <f t="shared" si="9"/>
        <v>131.50125784630401</v>
      </c>
      <c r="D101">
        <v>5.95</v>
      </c>
      <c r="E101">
        <f t="shared" si="5"/>
        <v>365.2915094155648</v>
      </c>
      <c r="G101">
        <f t="shared" si="6"/>
        <v>365.19358202565678</v>
      </c>
      <c r="I101">
        <f t="shared" si="7"/>
        <v>-9.7927389908022633E-2</v>
      </c>
      <c r="J101">
        <f t="shared" si="8"/>
        <v>2.6252385963037332E-3</v>
      </c>
    </row>
    <row r="103" spans="1:11" x14ac:dyDescent="0.25">
      <c r="J103">
        <f>SUM(J2:J102)</f>
        <v>0.16337649133868912</v>
      </c>
      <c r="K103" t="s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9"/>
  <sheetViews>
    <sheetView workbookViewId="0">
      <selection activeCell="D26" sqref="D26"/>
    </sheetView>
  </sheetViews>
  <sheetFormatPr baseColWidth="10" defaultColWidth="9.140625" defaultRowHeight="15" x14ac:dyDescent="0.25"/>
  <cols>
    <col min="4" max="4" width="17.85546875" customWidth="1"/>
    <col min="5" max="5" width="18.42578125" customWidth="1"/>
    <col min="6" max="7" width="17.85546875" customWidth="1"/>
  </cols>
  <sheetData>
    <row r="2" spans="3:7" x14ac:dyDescent="0.25">
      <c r="D2">
        <v>0.79113574206398196</v>
      </c>
      <c r="E2">
        <v>-0.61164061149409599</v>
      </c>
      <c r="F2" s="1">
        <v>-7.3368776876415594E-17</v>
      </c>
      <c r="G2" s="1">
        <v>-1.33641938541435E-16</v>
      </c>
    </row>
    <row r="3" spans="3:7" x14ac:dyDescent="0.25">
      <c r="D3">
        <v>0.46371074566578702</v>
      </c>
      <c r="E3">
        <v>0.59979363368170702</v>
      </c>
      <c r="F3">
        <v>-0.65179282476601497</v>
      </c>
      <c r="G3">
        <v>1.9648280650299998E-2</v>
      </c>
    </row>
    <row r="4" spans="3:7" x14ac:dyDescent="0.25">
      <c r="D4">
        <v>0.397466353427818</v>
      </c>
      <c r="E4">
        <v>0.51410882887003395</v>
      </c>
      <c r="F4">
        <v>0.75267838461467296</v>
      </c>
      <c r="G4">
        <v>-0.105772677495277</v>
      </c>
    </row>
    <row r="5" spans="3:7" x14ac:dyDescent="0.25">
      <c r="D5">
        <v>3.3122196118984801E-2</v>
      </c>
      <c r="E5">
        <v>4.2842402405835901E-2</v>
      </c>
      <c r="F5">
        <v>9.2958931348122095E-2</v>
      </c>
      <c r="G5">
        <v>0.99419620083913396</v>
      </c>
    </row>
    <row r="7" spans="3:7" x14ac:dyDescent="0.25">
      <c r="D7">
        <v>1700.93774312644</v>
      </c>
      <c r="E7">
        <v>118.258681083092</v>
      </c>
      <c r="F7" s="1">
        <v>-8.9723476879193797E-14</v>
      </c>
      <c r="G7" s="1">
        <v>9.4306229053447591E-16</v>
      </c>
    </row>
    <row r="10" spans="3:7" x14ac:dyDescent="0.25">
      <c r="C10" t="s">
        <v>4</v>
      </c>
      <c r="D10">
        <v>1.9218</v>
      </c>
      <c r="F10">
        <f>D10*D2*D2+D11*E2*E2+D12*F2</f>
        <v>1.172469212029368</v>
      </c>
      <c r="G10">
        <f>D10*D2+D11*E2+D12*F2</f>
        <v>1.570069886751881</v>
      </c>
    </row>
    <row r="11" spans="3:7" x14ac:dyDescent="0.25">
      <c r="C11" t="s">
        <v>5</v>
      </c>
      <c r="D11">
        <v>-8.1199999999999994E-2</v>
      </c>
      <c r="F11">
        <f>D10*D3*D3+D11*E3*E3+D12*F3</f>
        <v>5.7610406853494611E-2</v>
      </c>
      <c r="G11">
        <f>D10*D3+D11*E3+D12*F3*F3</f>
        <v>1.0552128782829187</v>
      </c>
    </row>
    <row r="12" spans="3:7" x14ac:dyDescent="0.25">
      <c r="D12">
        <v>0.50080000000000002</v>
      </c>
      <c r="F12">
        <f>D10*D4*D4+D11*E4*E4+D12*F4</f>
        <v>0.65908454166538288</v>
      </c>
      <c r="G12">
        <f>D10*D4+D11*E4+D12*F4*F4</f>
        <v>1.0058207962469436</v>
      </c>
    </row>
    <row r="13" spans="3:7" x14ac:dyDescent="0.25">
      <c r="C13" t="s">
        <v>6</v>
      </c>
      <c r="D13">
        <v>54.989899999999999</v>
      </c>
      <c r="F13">
        <f>D10*D5*D5+D11*E5*E5+D12*F5</f>
        <v>4.8513160643100336E-2</v>
      </c>
      <c r="G13">
        <f>D10*D5+D11*E5+D12*F5*F5</f>
        <v>6.4503027975137447E-2</v>
      </c>
    </row>
    <row r="19" spans="4:7" x14ac:dyDescent="0.25">
      <c r="D19">
        <v>0.60982434704801003</v>
      </c>
      <c r="E19">
        <v>-0.79242601926460599</v>
      </c>
      <c r="F19">
        <v>1.32389478402968E-2</v>
      </c>
      <c r="G19" s="1">
        <v>3.3502916516043202E-15</v>
      </c>
    </row>
    <row r="20" spans="4:7" x14ac:dyDescent="0.25">
      <c r="D20">
        <v>0.59772981655925805</v>
      </c>
      <c r="E20">
        <v>0.40191645604124798</v>
      </c>
      <c r="F20">
        <v>-0.28250540018259301</v>
      </c>
      <c r="G20">
        <v>0.59635251190401295</v>
      </c>
    </row>
    <row r="21" spans="4:7" x14ac:dyDescent="0.25">
      <c r="D21">
        <v>0.51762956120405101</v>
      </c>
      <c r="E21">
        <v>0.40191645604124798</v>
      </c>
      <c r="F21">
        <v>0.213457156700706</v>
      </c>
      <c r="G21">
        <v>-0.72454043502360399</v>
      </c>
    </row>
    <row r="22" spans="4:7" x14ac:dyDescent="0.25">
      <c r="D22">
        <v>5.3786332011064898E-2</v>
      </c>
      <c r="E22">
        <v>5.7015081743446397E-2</v>
      </c>
      <c r="F22">
        <v>0.93512109984803704</v>
      </c>
      <c r="G22">
        <v>0.34555005362693603</v>
      </c>
    </row>
    <row r="26" spans="4:7" x14ac:dyDescent="0.25">
      <c r="D26">
        <v>1.8556999999999999</v>
      </c>
      <c r="F26">
        <f>D26*D19+D27*E19+D28*F19</f>
        <v>1.5872862298804227</v>
      </c>
      <c r="G26">
        <f>D26*D19*D19+D27*E19*E19+D28*F19*F19</f>
        <v>0.33108628060168266</v>
      </c>
    </row>
    <row r="27" spans="4:7" x14ac:dyDescent="0.25">
      <c r="D27">
        <v>-0.57179999999999997</v>
      </c>
      <c r="F27">
        <f>D27*D20+D27*E20+D28*F20</f>
        <v>-0.62549976902780813</v>
      </c>
      <c r="G27">
        <f>D26*D20*D20+D27*E20*E20+D28*F20*F20</f>
        <v>0.58586707938422722</v>
      </c>
    </row>
    <row r="28" spans="4:7" x14ac:dyDescent="0.25">
      <c r="D28">
        <v>0.1908</v>
      </c>
      <c r="F28">
        <f>D26*D21+D27*E21+D28*F21</f>
        <v>0.77147697266046655</v>
      </c>
      <c r="G28">
        <f>D26*D21*+D27*E21*+D28*F21*F21</f>
        <v>-1.919139694588234E-3</v>
      </c>
    </row>
    <row r="29" spans="4:7" x14ac:dyDescent="0.25">
      <c r="D29">
        <v>76.962100000000007</v>
      </c>
      <c r="F29">
        <f>D26*D22+D27*E22+D28*F22</f>
        <v>0.24563117842303595</v>
      </c>
      <c r="G29">
        <f>D26*D22*D22+D27*E22*E22+D28*F22*F22</f>
        <v>0.1703550628249135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69" workbookViewId="0">
      <selection activeCell="M103" sqref="M103"/>
    </sheetView>
  </sheetViews>
  <sheetFormatPr baseColWidth="10" defaultColWidth="9.140625" defaultRowHeight="15" x14ac:dyDescent="0.25"/>
  <sheetData>
    <row r="1" spans="1:16" x14ac:dyDescent="0.25">
      <c r="A1">
        <v>1.05</v>
      </c>
      <c r="B1">
        <v>1</v>
      </c>
      <c r="C1">
        <v>1.3</v>
      </c>
      <c r="D1">
        <v>1</v>
      </c>
      <c r="F1">
        <f>(A1-$A$102)*(A1-$A$102)/100</f>
        <v>6.9459994829629697</v>
      </c>
      <c r="G1">
        <f>(A1-$A$102)*(B1-$B$102)/100</f>
        <v>9.1320990271863067</v>
      </c>
      <c r="H1">
        <f>(A1-$A$102)*(C1-$C$102)/100</f>
        <v>7.8275134518739762</v>
      </c>
      <c r="I1">
        <f>(A1-$A$102)*(D1-$D$102)/100</f>
        <v>0.65229278765616472</v>
      </c>
      <c r="M1">
        <f>A1*A1</f>
        <v>1.1025</v>
      </c>
      <c r="N1">
        <f t="shared" ref="N1:P16" si="0">B1*B1</f>
        <v>1</v>
      </c>
      <c r="O1">
        <f t="shared" si="0"/>
        <v>1.6900000000000002</v>
      </c>
      <c r="P1">
        <f t="shared" si="0"/>
        <v>1</v>
      </c>
    </row>
    <row r="2" spans="1:16" x14ac:dyDescent="0.25">
      <c r="A2">
        <f>A1*1.05</f>
        <v>1.1025</v>
      </c>
      <c r="B2">
        <v>1.7</v>
      </c>
      <c r="C2">
        <v>1.9</v>
      </c>
      <c r="D2">
        <v>1.05</v>
      </c>
      <c r="F2">
        <f t="shared" ref="F2:F65" si="1">(A2-$A$102)*(A2-$A$102)/100</f>
        <v>6.9183540181078591</v>
      </c>
      <c r="G2">
        <f t="shared" ref="G2:G65" si="2">(A2-$A$102)*(B2-$B$102)/100</f>
        <v>8.9297884281522393</v>
      </c>
      <c r="H2">
        <f t="shared" ref="H2:H65" si="3">(A2-$A$102)*(C2-$C$102)/100</f>
        <v>7.6541043669876343</v>
      </c>
      <c r="I2">
        <f t="shared" ref="I2:I65" si="4">(A2-$A$102)*(D2-$D$102)/100</f>
        <v>0.63784203058230271</v>
      </c>
      <c r="K2">
        <f>H1+H2</f>
        <v>15.481617818861611</v>
      </c>
      <c r="M2">
        <f t="shared" ref="M2:P65" si="5">A2*A2</f>
        <v>1.21550625</v>
      </c>
      <c r="N2">
        <f t="shared" si="0"/>
        <v>2.8899999999999997</v>
      </c>
      <c r="O2">
        <f t="shared" si="0"/>
        <v>3.61</v>
      </c>
      <c r="P2">
        <f t="shared" si="0"/>
        <v>1.1025</v>
      </c>
    </row>
    <row r="3" spans="1:16" x14ac:dyDescent="0.25">
      <c r="A3">
        <f t="shared" ref="A3:A66" si="6">A2*1.05</f>
        <v>1.1576250000000001</v>
      </c>
      <c r="B3">
        <v>2.4</v>
      </c>
      <c r="C3">
        <v>2.5</v>
      </c>
      <c r="D3">
        <v>1.1000000000000001</v>
      </c>
      <c r="F3">
        <f t="shared" si="1"/>
        <v>6.8893856082912439</v>
      </c>
      <c r="G3">
        <f t="shared" si="2"/>
        <v>8.7273400166181734</v>
      </c>
      <c r="H3">
        <f t="shared" si="3"/>
        <v>7.4805771571012905</v>
      </c>
      <c r="I3">
        <f t="shared" si="4"/>
        <v>0.62338142975844091</v>
      </c>
      <c r="K3">
        <f>K2+H3</f>
        <v>22.962194975962902</v>
      </c>
      <c r="M3">
        <f t="shared" si="5"/>
        <v>1.3400956406250002</v>
      </c>
      <c r="N3">
        <f t="shared" si="0"/>
        <v>5.76</v>
      </c>
      <c r="O3">
        <f t="shared" si="0"/>
        <v>6.25</v>
      </c>
      <c r="P3">
        <f t="shared" si="0"/>
        <v>1.2100000000000002</v>
      </c>
    </row>
    <row r="4" spans="1:16" x14ac:dyDescent="0.25">
      <c r="A4">
        <f t="shared" si="6"/>
        <v>1.2155062500000002</v>
      </c>
      <c r="B4">
        <v>3.1</v>
      </c>
      <c r="C4">
        <v>3.1</v>
      </c>
      <c r="D4">
        <v>1.1499999999999999</v>
      </c>
      <c r="F4">
        <f t="shared" si="1"/>
        <v>6.8590341874138758</v>
      </c>
      <c r="G4">
        <f t="shared" si="2"/>
        <v>8.5247661957091037</v>
      </c>
      <c r="H4">
        <f t="shared" si="3"/>
        <v>7.3069424534649476</v>
      </c>
      <c r="I4">
        <f t="shared" si="4"/>
        <v>0.60891187112207901</v>
      </c>
      <c r="K4">
        <f t="shared" ref="K4:K67" si="7">K3+H4</f>
        <v>30.26913742942785</v>
      </c>
      <c r="M4">
        <f t="shared" si="5"/>
        <v>1.477455443789063</v>
      </c>
      <c r="N4">
        <f t="shared" si="0"/>
        <v>9.6100000000000012</v>
      </c>
      <c r="O4">
        <f t="shared" si="0"/>
        <v>9.6100000000000012</v>
      </c>
      <c r="P4">
        <f t="shared" si="0"/>
        <v>1.3224999999999998</v>
      </c>
    </row>
    <row r="5" spans="1:16" x14ac:dyDescent="0.25">
      <c r="A5">
        <f t="shared" si="6"/>
        <v>1.2762815625000004</v>
      </c>
      <c r="B5">
        <v>3.8</v>
      </c>
      <c r="C5">
        <v>3.7</v>
      </c>
      <c r="D5">
        <v>1.2</v>
      </c>
      <c r="F5">
        <f t="shared" si="1"/>
        <v>6.8272373093893011</v>
      </c>
      <c r="G5">
        <f t="shared" si="2"/>
        <v>8.3220809533937885</v>
      </c>
      <c r="H5">
        <f t="shared" si="3"/>
        <v>7.1332122457661047</v>
      </c>
      <c r="I5">
        <f t="shared" si="4"/>
        <v>0.59443435381384224</v>
      </c>
      <c r="K5">
        <f t="shared" si="7"/>
        <v>37.402349675193953</v>
      </c>
      <c r="M5">
        <f t="shared" si="5"/>
        <v>1.6288946267774422</v>
      </c>
      <c r="N5">
        <f t="shared" si="0"/>
        <v>14.44</v>
      </c>
      <c r="O5">
        <f t="shared" si="0"/>
        <v>13.690000000000001</v>
      </c>
      <c r="P5">
        <f t="shared" si="0"/>
        <v>1.44</v>
      </c>
    </row>
    <row r="6" spans="1:16" x14ac:dyDescent="0.25">
      <c r="A6">
        <f t="shared" si="6"/>
        <v>1.3400956406250004</v>
      </c>
      <c r="B6">
        <v>4.5</v>
      </c>
      <c r="C6">
        <v>4.3</v>
      </c>
      <c r="D6">
        <v>1.25</v>
      </c>
      <c r="F6">
        <f t="shared" si="1"/>
        <v>6.7939300930345645</v>
      </c>
      <c r="G6">
        <f t="shared" si="2"/>
        <v>8.1192999899612843</v>
      </c>
      <c r="H6">
        <f t="shared" si="3"/>
        <v>6.9593999913953857</v>
      </c>
      <c r="I6">
        <f t="shared" si="4"/>
        <v>0.57994999928294888</v>
      </c>
      <c r="K6">
        <f t="shared" si="7"/>
        <v>44.36174966658934</v>
      </c>
      <c r="M6">
        <f t="shared" si="5"/>
        <v>1.7958563260221303</v>
      </c>
      <c r="N6">
        <f t="shared" si="0"/>
        <v>20.25</v>
      </c>
      <c r="O6">
        <f t="shared" si="0"/>
        <v>18.489999999999998</v>
      </c>
      <c r="P6">
        <f t="shared" si="0"/>
        <v>1.5625</v>
      </c>
    </row>
    <row r="7" spans="1:16" x14ac:dyDescent="0.25">
      <c r="A7">
        <f t="shared" si="6"/>
        <v>1.4071004226562505</v>
      </c>
      <c r="B7">
        <v>5.2</v>
      </c>
      <c r="C7">
        <v>4.9000000000000004</v>
      </c>
      <c r="D7">
        <v>1.3</v>
      </c>
      <c r="F7">
        <f t="shared" si="1"/>
        <v>6.759045170754197</v>
      </c>
      <c r="G7">
        <f t="shared" si="2"/>
        <v>7.9164408542830769</v>
      </c>
      <c r="H7">
        <f t="shared" si="3"/>
        <v>6.7855207322426381</v>
      </c>
      <c r="I7">
        <f t="shared" si="4"/>
        <v>0.56546006102021973</v>
      </c>
      <c r="K7">
        <f t="shared" si="7"/>
        <v>51.147270398831978</v>
      </c>
      <c r="M7">
        <f t="shared" si="5"/>
        <v>1.9799315994393987</v>
      </c>
      <c r="N7">
        <f t="shared" si="0"/>
        <v>27.040000000000003</v>
      </c>
      <c r="O7">
        <f t="shared" si="0"/>
        <v>24.010000000000005</v>
      </c>
      <c r="P7">
        <f t="shared" si="0"/>
        <v>1.6900000000000002</v>
      </c>
    </row>
    <row r="8" spans="1:16" x14ac:dyDescent="0.25">
      <c r="A8">
        <f t="shared" si="6"/>
        <v>1.477455443789063</v>
      </c>
      <c r="B8">
        <v>5.9</v>
      </c>
      <c r="C8">
        <v>5.5</v>
      </c>
      <c r="D8">
        <v>1.35</v>
      </c>
      <c r="F8">
        <f t="shared" si="1"/>
        <v>6.7225126418783541</v>
      </c>
      <c r="G8">
        <f t="shared" si="2"/>
        <v>7.7135230894205931</v>
      </c>
      <c r="H8">
        <f t="shared" si="3"/>
        <v>6.6115912195033646</v>
      </c>
      <c r="I8">
        <f t="shared" si="4"/>
        <v>0.55096593495861379</v>
      </c>
      <c r="K8">
        <f t="shared" si="7"/>
        <v>57.758861618335345</v>
      </c>
      <c r="M8">
        <f t="shared" si="5"/>
        <v>2.1828745883819369</v>
      </c>
      <c r="N8">
        <f t="shared" si="0"/>
        <v>34.81</v>
      </c>
      <c r="O8">
        <f t="shared" si="0"/>
        <v>30.25</v>
      </c>
      <c r="P8">
        <f t="shared" si="0"/>
        <v>1.8225000000000002</v>
      </c>
    </row>
    <row r="9" spans="1:16" x14ac:dyDescent="0.25">
      <c r="A9">
        <f t="shared" si="6"/>
        <v>1.5513282159785162</v>
      </c>
      <c r="B9">
        <v>6.6</v>
      </c>
      <c r="C9">
        <v>6.1</v>
      </c>
      <c r="D9">
        <v>1.4</v>
      </c>
      <c r="F9">
        <f t="shared" si="1"/>
        <v>6.6842600316279128</v>
      </c>
      <c r="G9">
        <f t="shared" si="2"/>
        <v>7.510568388172012</v>
      </c>
      <c r="H9">
        <f t="shared" si="3"/>
        <v>6.4376300470045829</v>
      </c>
      <c r="I9">
        <f t="shared" si="4"/>
        <v>0.53646917058371524</v>
      </c>
      <c r="K9">
        <f t="shared" si="7"/>
        <v>64.196491665339934</v>
      </c>
      <c r="M9">
        <f t="shared" si="5"/>
        <v>2.4066192336910857</v>
      </c>
      <c r="N9">
        <f t="shared" si="0"/>
        <v>43.559999999999995</v>
      </c>
      <c r="O9">
        <f t="shared" si="0"/>
        <v>37.209999999999994</v>
      </c>
      <c r="P9">
        <f t="shared" si="0"/>
        <v>1.9599999999999997</v>
      </c>
    </row>
    <row r="10" spans="1:16" x14ac:dyDescent="0.25">
      <c r="A10">
        <f t="shared" si="6"/>
        <v>1.628894626777442</v>
      </c>
      <c r="B10">
        <v>7.3</v>
      </c>
      <c r="C10">
        <v>6.7</v>
      </c>
      <c r="D10">
        <v>1.45</v>
      </c>
      <c r="F10">
        <f t="shared" si="1"/>
        <v>6.6442122568037378</v>
      </c>
      <c r="G10">
        <f t="shared" si="2"/>
        <v>7.3076007591883005</v>
      </c>
      <c r="H10">
        <f t="shared" si="3"/>
        <v>6.2636577935899718</v>
      </c>
      <c r="I10">
        <f t="shared" si="4"/>
        <v>0.52197148279916439</v>
      </c>
      <c r="K10">
        <f t="shared" si="7"/>
        <v>70.460149458929905</v>
      </c>
      <c r="M10">
        <f t="shared" si="5"/>
        <v>2.6532977051444222</v>
      </c>
      <c r="N10">
        <f t="shared" si="0"/>
        <v>53.29</v>
      </c>
      <c r="O10">
        <f t="shared" si="0"/>
        <v>44.89</v>
      </c>
      <c r="P10">
        <f t="shared" si="0"/>
        <v>2.1025</v>
      </c>
    </row>
    <row r="11" spans="1:16" x14ac:dyDescent="0.25">
      <c r="A11">
        <f t="shared" si="6"/>
        <v>1.7103393581163142</v>
      </c>
      <c r="B11">
        <v>8</v>
      </c>
      <c r="C11">
        <v>7.3</v>
      </c>
      <c r="D11">
        <v>1.5</v>
      </c>
      <c r="F11">
        <f t="shared" si="1"/>
        <v>6.6022915994358664</v>
      </c>
      <c r="G11">
        <f t="shared" si="2"/>
        <v>7.1046467043264769</v>
      </c>
      <c r="H11">
        <f t="shared" si="3"/>
        <v>6.0896971751369797</v>
      </c>
      <c r="I11">
        <f t="shared" si="4"/>
        <v>0.50747476459474838</v>
      </c>
      <c r="K11">
        <f t="shared" si="7"/>
        <v>76.549846634066881</v>
      </c>
      <c r="M11">
        <f t="shared" si="5"/>
        <v>2.9252607199217255</v>
      </c>
      <c r="N11">
        <f t="shared" si="0"/>
        <v>64</v>
      </c>
      <c r="O11">
        <f t="shared" si="0"/>
        <v>53.29</v>
      </c>
      <c r="P11">
        <f t="shared" si="0"/>
        <v>2.25</v>
      </c>
    </row>
    <row r="12" spans="1:16" x14ac:dyDescent="0.25">
      <c r="A12">
        <f t="shared" si="6"/>
        <v>1.7958563260221301</v>
      </c>
      <c r="B12">
        <v>8.6999999999999993</v>
      </c>
      <c r="C12">
        <v>7.9</v>
      </c>
      <c r="D12">
        <v>1.55</v>
      </c>
      <c r="F12">
        <f t="shared" si="1"/>
        <v>6.5584176897823614</v>
      </c>
      <c r="G12">
        <f t="shared" si="2"/>
        <v>6.9017354079486077</v>
      </c>
      <c r="H12">
        <f t="shared" si="3"/>
        <v>5.9157732068130926</v>
      </c>
      <c r="I12">
        <f t="shared" si="4"/>
        <v>0.49298110056775768</v>
      </c>
      <c r="K12">
        <f t="shared" si="7"/>
        <v>82.465619840879981</v>
      </c>
      <c r="M12">
        <f t="shared" si="5"/>
        <v>3.2250999437137033</v>
      </c>
      <c r="N12">
        <f t="shared" si="0"/>
        <v>75.689999999999984</v>
      </c>
      <c r="O12">
        <f t="shared" si="0"/>
        <v>62.410000000000004</v>
      </c>
      <c r="P12">
        <f t="shared" si="0"/>
        <v>2.4025000000000003</v>
      </c>
    </row>
    <row r="13" spans="1:16" x14ac:dyDescent="0.25">
      <c r="A13">
        <f t="shared" si="6"/>
        <v>1.8856491423232367</v>
      </c>
      <c r="B13">
        <v>9.4</v>
      </c>
      <c r="C13">
        <v>8.5</v>
      </c>
      <c r="D13">
        <v>1.6</v>
      </c>
      <c r="F13">
        <f t="shared" si="1"/>
        <v>6.5125075002386685</v>
      </c>
      <c r="G13">
        <f t="shared" si="2"/>
        <v>6.6988989389176545</v>
      </c>
      <c r="H13">
        <f t="shared" si="3"/>
        <v>5.7419133762151322</v>
      </c>
      <c r="I13">
        <f t="shared" si="4"/>
        <v>0.47849278135126105</v>
      </c>
      <c r="K13">
        <f t="shared" si="7"/>
        <v>88.207533217095119</v>
      </c>
      <c r="M13">
        <f t="shared" si="5"/>
        <v>3.5556726879443579</v>
      </c>
      <c r="N13">
        <f t="shared" si="0"/>
        <v>88.360000000000014</v>
      </c>
      <c r="O13">
        <f t="shared" si="0"/>
        <v>72.25</v>
      </c>
      <c r="P13">
        <f t="shared" si="0"/>
        <v>2.5600000000000005</v>
      </c>
    </row>
    <row r="14" spans="1:16" x14ac:dyDescent="0.25">
      <c r="A14">
        <f t="shared" si="6"/>
        <v>1.9799315994393987</v>
      </c>
      <c r="B14">
        <v>10.1</v>
      </c>
      <c r="C14">
        <v>9.1</v>
      </c>
      <c r="D14">
        <v>1.65</v>
      </c>
      <c r="F14">
        <f t="shared" si="1"/>
        <v>6.464475351908515</v>
      </c>
      <c r="G14">
        <f t="shared" si="2"/>
        <v>6.4961724660866711</v>
      </c>
      <c r="H14">
        <f t="shared" si="3"/>
        <v>5.5681478280742889</v>
      </c>
      <c r="I14">
        <f t="shared" si="4"/>
        <v>0.46401231900619083</v>
      </c>
      <c r="K14">
        <f t="shared" si="7"/>
        <v>93.775681045169407</v>
      </c>
      <c r="M14">
        <f t="shared" si="5"/>
        <v>3.9201291384586554</v>
      </c>
      <c r="N14">
        <f t="shared" si="0"/>
        <v>102.00999999999999</v>
      </c>
      <c r="O14">
        <f t="shared" si="0"/>
        <v>82.809999999999988</v>
      </c>
      <c r="P14">
        <f t="shared" si="0"/>
        <v>2.7224999999999997</v>
      </c>
    </row>
    <row r="15" spans="1:16" x14ac:dyDescent="0.25">
      <c r="A15">
        <f t="shared" si="6"/>
        <v>2.0789281794113688</v>
      </c>
      <c r="B15">
        <v>10.8</v>
      </c>
      <c r="C15">
        <v>9.6999999999999993</v>
      </c>
      <c r="D15">
        <v>1.7</v>
      </c>
      <c r="F15">
        <f t="shared" si="1"/>
        <v>6.4142329357983723</v>
      </c>
      <c r="G15">
        <f t="shared" si="2"/>
        <v>6.2935944881256445</v>
      </c>
      <c r="H15">
        <f t="shared" si="3"/>
        <v>5.3945095612505529</v>
      </c>
      <c r="I15">
        <f t="shared" si="4"/>
        <v>0.44954246343754611</v>
      </c>
      <c r="K15">
        <f t="shared" si="7"/>
        <v>99.170190606419965</v>
      </c>
      <c r="M15">
        <f t="shared" si="5"/>
        <v>4.3219423751506678</v>
      </c>
      <c r="N15">
        <f t="shared" si="0"/>
        <v>116.64000000000001</v>
      </c>
      <c r="O15">
        <f t="shared" si="0"/>
        <v>94.089999999999989</v>
      </c>
      <c r="P15">
        <f t="shared" si="0"/>
        <v>2.8899999999999997</v>
      </c>
    </row>
    <row r="16" spans="1:16" x14ac:dyDescent="0.25">
      <c r="A16">
        <f t="shared" si="6"/>
        <v>2.1828745883819374</v>
      </c>
      <c r="B16">
        <v>11.5</v>
      </c>
      <c r="C16">
        <v>10.3</v>
      </c>
      <c r="D16">
        <v>1.75</v>
      </c>
      <c r="F16">
        <f t="shared" si="1"/>
        <v>6.3616893508319867</v>
      </c>
      <c r="G16">
        <f t="shared" si="2"/>
        <v>6.0912070785810659</v>
      </c>
      <c r="H16">
        <f t="shared" si="3"/>
        <v>5.2210346387837703</v>
      </c>
      <c r="I16">
        <f t="shared" si="4"/>
        <v>0.4350862198986476</v>
      </c>
      <c r="K16">
        <f t="shared" si="7"/>
        <v>104.39122524520374</v>
      </c>
      <c r="M16">
        <f t="shared" si="5"/>
        <v>4.7649414686036122</v>
      </c>
      <c r="N16">
        <f t="shared" si="0"/>
        <v>132.25</v>
      </c>
      <c r="O16">
        <f t="shared" si="0"/>
        <v>106.09000000000002</v>
      </c>
      <c r="P16">
        <f t="shared" si="0"/>
        <v>3.0625</v>
      </c>
    </row>
    <row r="17" spans="1:16" x14ac:dyDescent="0.25">
      <c r="A17">
        <f t="shared" si="6"/>
        <v>2.2920183178010345</v>
      </c>
      <c r="B17">
        <v>12.2</v>
      </c>
      <c r="C17">
        <v>10.9</v>
      </c>
      <c r="D17">
        <v>1.8</v>
      </c>
      <c r="F17">
        <f t="shared" si="1"/>
        <v>6.3067511611413458</v>
      </c>
      <c r="G17">
        <f t="shared" si="2"/>
        <v>5.8890561471168947</v>
      </c>
      <c r="H17">
        <f t="shared" si="3"/>
        <v>5.0477624118144817</v>
      </c>
      <c r="I17">
        <f t="shared" si="4"/>
        <v>0.42064686765120674</v>
      </c>
      <c r="K17">
        <f t="shared" si="7"/>
        <v>109.43898765701823</v>
      </c>
      <c r="M17">
        <f t="shared" si="5"/>
        <v>5.2533479691354836</v>
      </c>
      <c r="N17">
        <f t="shared" si="5"/>
        <v>148.83999999999997</v>
      </c>
      <c r="O17">
        <f t="shared" si="5"/>
        <v>118.81</v>
      </c>
      <c r="P17">
        <f t="shared" si="5"/>
        <v>3.24</v>
      </c>
    </row>
    <row r="18" spans="1:16" x14ac:dyDescent="0.25">
      <c r="A18">
        <f t="shared" si="6"/>
        <v>2.4066192336910861</v>
      </c>
      <c r="B18">
        <v>12.9</v>
      </c>
      <c r="C18">
        <v>11.5</v>
      </c>
      <c r="D18">
        <v>1.85</v>
      </c>
      <c r="F18">
        <f t="shared" si="1"/>
        <v>6.2493224753789498</v>
      </c>
      <c r="G18">
        <f t="shared" si="2"/>
        <v>5.6871917179424489</v>
      </c>
      <c r="H18">
        <f t="shared" si="3"/>
        <v>4.8747357582363842</v>
      </c>
      <c r="I18">
        <f t="shared" si="4"/>
        <v>0.40622797985303211</v>
      </c>
      <c r="K18">
        <f t="shared" si="7"/>
        <v>114.31372341525461</v>
      </c>
      <c r="M18">
        <f t="shared" si="5"/>
        <v>5.7918161359718701</v>
      </c>
      <c r="N18">
        <f t="shared" si="5"/>
        <v>166.41</v>
      </c>
      <c r="O18">
        <f t="shared" si="5"/>
        <v>132.25</v>
      </c>
      <c r="P18">
        <f t="shared" si="5"/>
        <v>3.4225000000000003</v>
      </c>
    </row>
    <row r="19" spans="1:16" x14ac:dyDescent="0.25">
      <c r="A19">
        <f t="shared" si="6"/>
        <v>2.5269501953756404</v>
      </c>
      <c r="B19">
        <v>13.6</v>
      </c>
      <c r="C19">
        <v>12.1</v>
      </c>
      <c r="D19">
        <v>1.9</v>
      </c>
      <c r="F19">
        <f t="shared" si="1"/>
        <v>6.1893050511160244</v>
      </c>
      <c r="G19">
        <f t="shared" si="2"/>
        <v>5.4856682264927743</v>
      </c>
      <c r="H19">
        <f t="shared" si="3"/>
        <v>4.7020013369938063</v>
      </c>
      <c r="I19">
        <f t="shared" si="4"/>
        <v>0.39183344474948401</v>
      </c>
      <c r="K19">
        <f t="shared" si="7"/>
        <v>119.01572475224842</v>
      </c>
      <c r="M19">
        <f t="shared" si="5"/>
        <v>6.3854772899089873</v>
      </c>
      <c r="N19">
        <f t="shared" si="5"/>
        <v>184.95999999999998</v>
      </c>
      <c r="O19">
        <f t="shared" si="5"/>
        <v>146.41</v>
      </c>
      <c r="P19">
        <f t="shared" si="5"/>
        <v>3.61</v>
      </c>
    </row>
    <row r="20" spans="1:16" x14ac:dyDescent="0.25">
      <c r="A20">
        <f t="shared" si="6"/>
        <v>2.6532977051444226</v>
      </c>
      <c r="B20">
        <v>14.3</v>
      </c>
      <c r="C20">
        <v>12.7</v>
      </c>
      <c r="D20">
        <v>1.95</v>
      </c>
      <c r="F20">
        <f t="shared" si="1"/>
        <v>6.1265984277457699</v>
      </c>
      <c r="G20">
        <f t="shared" si="2"/>
        <v>5.2845448354907028</v>
      </c>
      <c r="H20">
        <f t="shared" si="3"/>
        <v>4.5296098589920311</v>
      </c>
      <c r="I20">
        <f t="shared" si="4"/>
        <v>0.37746748824933596</v>
      </c>
      <c r="K20">
        <f t="shared" si="7"/>
        <v>123.54533461124045</v>
      </c>
      <c r="M20">
        <f t="shared" si="5"/>
        <v>7.0399887121246598</v>
      </c>
      <c r="N20">
        <f t="shared" si="5"/>
        <v>204.49</v>
      </c>
      <c r="O20">
        <f t="shared" si="5"/>
        <v>161.29</v>
      </c>
      <c r="P20">
        <f t="shared" si="5"/>
        <v>3.8024999999999998</v>
      </c>
    </row>
    <row r="21" spans="1:16" x14ac:dyDescent="0.25">
      <c r="A21">
        <f t="shared" si="6"/>
        <v>2.7859625904016441</v>
      </c>
      <c r="B21">
        <v>15</v>
      </c>
      <c r="C21">
        <v>13.3</v>
      </c>
      <c r="D21">
        <v>2</v>
      </c>
      <c r="F21">
        <f t="shared" si="1"/>
        <v>6.0611000917036639</v>
      </c>
      <c r="G21">
        <f t="shared" si="2"/>
        <v>5.0838857715870303</v>
      </c>
      <c r="H21">
        <f t="shared" si="3"/>
        <v>4.3576163756460264</v>
      </c>
      <c r="I21">
        <f t="shared" si="4"/>
        <v>0.36313469797050218</v>
      </c>
      <c r="K21">
        <f t="shared" si="7"/>
        <v>127.90295098688648</v>
      </c>
      <c r="M21">
        <f t="shared" si="5"/>
        <v>7.7615875551174387</v>
      </c>
      <c r="N21">
        <f t="shared" si="5"/>
        <v>225</v>
      </c>
      <c r="O21">
        <f t="shared" si="5"/>
        <v>176.89000000000001</v>
      </c>
      <c r="P21">
        <f t="shared" si="5"/>
        <v>4</v>
      </c>
    </row>
    <row r="22" spans="1:16" x14ac:dyDescent="0.25">
      <c r="A22">
        <f t="shared" si="6"/>
        <v>2.9252607199217264</v>
      </c>
      <c r="B22">
        <v>15.7</v>
      </c>
      <c r="C22">
        <v>13.9</v>
      </c>
      <c r="D22">
        <v>2.0499999999999998</v>
      </c>
      <c r="F22">
        <f t="shared" si="1"/>
        <v>5.9927056782520252</v>
      </c>
      <c r="G22">
        <f t="shared" si="2"/>
        <v>4.8837606838465186</v>
      </c>
      <c r="H22">
        <f t="shared" si="3"/>
        <v>4.1860805861541595</v>
      </c>
      <c r="I22">
        <f t="shared" si="4"/>
        <v>0.34884004884618003</v>
      </c>
      <c r="K22">
        <f t="shared" si="7"/>
        <v>132.08903157304064</v>
      </c>
      <c r="M22">
        <f t="shared" si="5"/>
        <v>8.5571502795169767</v>
      </c>
      <c r="N22">
        <f t="shared" si="5"/>
        <v>246.48999999999998</v>
      </c>
      <c r="O22">
        <f t="shared" si="5"/>
        <v>193.21</v>
      </c>
      <c r="P22">
        <f t="shared" si="5"/>
        <v>4.2024999999999997</v>
      </c>
    </row>
    <row r="23" spans="1:16" x14ac:dyDescent="0.25">
      <c r="A23">
        <f t="shared" si="6"/>
        <v>3.0715237559178128</v>
      </c>
      <c r="B23">
        <v>16.399999999999999</v>
      </c>
      <c r="C23">
        <v>14.5</v>
      </c>
      <c r="D23">
        <v>2.1</v>
      </c>
      <c r="F23">
        <f t="shared" si="1"/>
        <v>5.9213092145581152</v>
      </c>
      <c r="G23">
        <f t="shared" si="2"/>
        <v>4.6842450254226575</v>
      </c>
      <c r="H23">
        <f t="shared" si="3"/>
        <v>4.0150671646479923</v>
      </c>
      <c r="I23">
        <f t="shared" si="4"/>
        <v>0.33458893038733273</v>
      </c>
      <c r="K23">
        <f t="shared" si="7"/>
        <v>136.10409873768864</v>
      </c>
      <c r="M23">
        <f t="shared" si="5"/>
        <v>9.4342581831674668</v>
      </c>
      <c r="N23">
        <f t="shared" si="5"/>
        <v>268.95999999999998</v>
      </c>
      <c r="O23">
        <f t="shared" si="5"/>
        <v>210.25</v>
      </c>
      <c r="P23">
        <f t="shared" si="5"/>
        <v>4.41</v>
      </c>
    </row>
    <row r="24" spans="1:16" x14ac:dyDescent="0.25">
      <c r="A24">
        <f t="shared" si="6"/>
        <v>3.2250999437137038</v>
      </c>
      <c r="B24">
        <v>17.100000000000001</v>
      </c>
      <c r="C24">
        <v>15.1</v>
      </c>
      <c r="D24">
        <v>2.15</v>
      </c>
      <c r="F24">
        <f t="shared" si="1"/>
        <v>5.8468034093289249</v>
      </c>
      <c r="G24">
        <f t="shared" si="2"/>
        <v>4.4854204598438772</v>
      </c>
      <c r="H24">
        <f t="shared" si="3"/>
        <v>3.8446461084376096</v>
      </c>
      <c r="I24">
        <f t="shared" si="4"/>
        <v>0.32038717570313419</v>
      </c>
      <c r="K24">
        <f t="shared" si="7"/>
        <v>139.94874484612626</v>
      </c>
      <c r="M24">
        <f t="shared" si="5"/>
        <v>10.401269646942135</v>
      </c>
      <c r="N24">
        <f t="shared" si="5"/>
        <v>292.41000000000003</v>
      </c>
      <c r="O24">
        <f t="shared" si="5"/>
        <v>228.01</v>
      </c>
      <c r="P24">
        <f t="shared" si="5"/>
        <v>4.6224999999999996</v>
      </c>
    </row>
    <row r="25" spans="1:16" x14ac:dyDescent="0.25">
      <c r="A25">
        <f t="shared" si="6"/>
        <v>3.3863549408993889</v>
      </c>
      <c r="B25">
        <v>17.8</v>
      </c>
      <c r="C25">
        <v>15.7</v>
      </c>
      <c r="D25">
        <v>2.2000000000000002</v>
      </c>
      <c r="F25">
        <f t="shared" si="1"/>
        <v>5.7690799948567575</v>
      </c>
      <c r="G25">
        <f t="shared" si="2"/>
        <v>4.2873752934181617</v>
      </c>
      <c r="H25">
        <f t="shared" si="3"/>
        <v>3.6748931086441394</v>
      </c>
      <c r="I25">
        <f t="shared" si="4"/>
        <v>0.30624109238701158</v>
      </c>
      <c r="K25">
        <f t="shared" si="7"/>
        <v>143.6236379547704</v>
      </c>
      <c r="M25">
        <f t="shared" si="5"/>
        <v>11.467399785753704</v>
      </c>
      <c r="N25">
        <f t="shared" si="5"/>
        <v>316.84000000000003</v>
      </c>
      <c r="O25">
        <f t="shared" si="5"/>
        <v>246.48999999999998</v>
      </c>
      <c r="P25">
        <f t="shared" si="5"/>
        <v>4.8400000000000007</v>
      </c>
    </row>
    <row r="26" spans="1:16" x14ac:dyDescent="0.25">
      <c r="A26">
        <f t="shared" si="6"/>
        <v>3.5556726879443583</v>
      </c>
      <c r="B26">
        <v>18.5</v>
      </c>
      <c r="C26">
        <v>16.3</v>
      </c>
      <c r="D26">
        <v>2.25</v>
      </c>
      <c r="F26">
        <f t="shared" si="1"/>
        <v>5.6880301279838577</v>
      </c>
      <c r="G26">
        <f t="shared" si="2"/>
        <v>4.0902049353521788</v>
      </c>
      <c r="H26">
        <f t="shared" si="3"/>
        <v>3.5058899445875817</v>
      </c>
      <c r="I26">
        <f t="shared" si="4"/>
        <v>0.29215749538229852</v>
      </c>
      <c r="K26">
        <f t="shared" si="7"/>
        <v>147.12952789935798</v>
      </c>
      <c r="M26">
        <f t="shared" si="5"/>
        <v>12.642808263793459</v>
      </c>
      <c r="N26">
        <f t="shared" si="5"/>
        <v>342.25</v>
      </c>
      <c r="O26">
        <f t="shared" si="5"/>
        <v>265.69</v>
      </c>
      <c r="P26">
        <f t="shared" si="5"/>
        <v>5.0625</v>
      </c>
    </row>
    <row r="27" spans="1:16" x14ac:dyDescent="0.25">
      <c r="A27">
        <f t="shared" si="6"/>
        <v>3.7334563223415764</v>
      </c>
      <c r="B27">
        <v>19.2</v>
      </c>
      <c r="C27">
        <v>16.899999999999999</v>
      </c>
      <c r="D27">
        <v>2.2999999999999998</v>
      </c>
      <c r="F27">
        <f t="shared" si="1"/>
        <v>5.6035448572182824</v>
      </c>
      <c r="G27">
        <f t="shared" si="2"/>
        <v>3.8940123872753798</v>
      </c>
      <c r="H27">
        <f t="shared" si="3"/>
        <v>3.3377249033788972</v>
      </c>
      <c r="I27">
        <f t="shared" si="4"/>
        <v>0.27814374194824149</v>
      </c>
      <c r="K27">
        <f t="shared" si="7"/>
        <v>150.46725280273688</v>
      </c>
      <c r="M27">
        <f t="shared" si="5"/>
        <v>13.938696110832289</v>
      </c>
      <c r="N27">
        <f t="shared" si="5"/>
        <v>368.64</v>
      </c>
      <c r="O27">
        <f t="shared" si="5"/>
        <v>285.60999999999996</v>
      </c>
      <c r="P27">
        <f t="shared" si="5"/>
        <v>5.2899999999999991</v>
      </c>
    </row>
    <row r="28" spans="1:16" x14ac:dyDescent="0.25">
      <c r="A28">
        <f t="shared" si="6"/>
        <v>3.9201291384586554</v>
      </c>
      <c r="B28">
        <v>19.899999999999999</v>
      </c>
      <c r="C28">
        <v>17.5</v>
      </c>
      <c r="D28">
        <v>2.35</v>
      </c>
      <c r="F28">
        <f t="shared" si="1"/>
        <v>5.5155156640341261</v>
      </c>
      <c r="G28">
        <f t="shared" si="2"/>
        <v>3.6989087639592646</v>
      </c>
      <c r="H28">
        <f t="shared" si="3"/>
        <v>3.1704932262507981</v>
      </c>
      <c r="I28">
        <f t="shared" si="4"/>
        <v>0.26420776885423319</v>
      </c>
      <c r="K28">
        <f t="shared" si="7"/>
        <v>153.63774602898769</v>
      </c>
      <c r="M28">
        <f t="shared" si="5"/>
        <v>15.3674124621926</v>
      </c>
      <c r="N28">
        <f t="shared" si="5"/>
        <v>396.00999999999993</v>
      </c>
      <c r="O28">
        <f t="shared" si="5"/>
        <v>306.25</v>
      </c>
      <c r="P28">
        <f t="shared" si="5"/>
        <v>5.5225000000000009</v>
      </c>
    </row>
    <row r="29" spans="1:16" x14ac:dyDescent="0.25">
      <c r="A29">
        <f t="shared" si="6"/>
        <v>4.1161355953815884</v>
      </c>
      <c r="B29">
        <v>20.6</v>
      </c>
      <c r="C29">
        <v>18.100000000000001</v>
      </c>
      <c r="D29">
        <v>2.4</v>
      </c>
      <c r="F29">
        <f t="shared" si="1"/>
        <v>5.4238350872752248</v>
      </c>
      <c r="G29">
        <f t="shared" si="2"/>
        <v>3.5050138471275063</v>
      </c>
      <c r="H29">
        <f t="shared" si="3"/>
        <v>3.0042975832521481</v>
      </c>
      <c r="I29">
        <f t="shared" si="4"/>
        <v>0.25035813193767908</v>
      </c>
      <c r="K29">
        <f t="shared" si="7"/>
        <v>156.64204361223983</v>
      </c>
      <c r="M29">
        <f t="shared" si="5"/>
        <v>16.942572239567344</v>
      </c>
      <c r="N29">
        <f t="shared" si="5"/>
        <v>424.36000000000007</v>
      </c>
      <c r="O29">
        <f t="shared" si="5"/>
        <v>327.61000000000007</v>
      </c>
      <c r="P29">
        <f t="shared" si="5"/>
        <v>5.76</v>
      </c>
    </row>
    <row r="30" spans="1:16" x14ac:dyDescent="0.25">
      <c r="A30">
        <f t="shared" si="6"/>
        <v>4.3219423751506678</v>
      </c>
      <c r="B30">
        <v>21.3</v>
      </c>
      <c r="C30">
        <v>18.7</v>
      </c>
      <c r="D30">
        <v>2.4500000000000002</v>
      </c>
      <c r="F30">
        <f t="shared" si="1"/>
        <v>5.3283974405614991</v>
      </c>
      <c r="G30">
        <f t="shared" si="2"/>
        <v>3.3124566743642476</v>
      </c>
      <c r="H30">
        <f t="shared" si="3"/>
        <v>2.8392485780264987</v>
      </c>
      <c r="I30">
        <f t="shared" si="4"/>
        <v>0.23660404816887484</v>
      </c>
      <c r="K30">
        <f t="shared" si="7"/>
        <v>159.48129219026632</v>
      </c>
      <c r="M30">
        <f t="shared" si="5"/>
        <v>18.679185894122995</v>
      </c>
      <c r="N30">
        <f t="shared" si="5"/>
        <v>453.69000000000005</v>
      </c>
      <c r="O30">
        <f t="shared" si="5"/>
        <v>349.69</v>
      </c>
      <c r="P30">
        <f t="shared" si="5"/>
        <v>6.0025000000000013</v>
      </c>
    </row>
    <row r="31" spans="1:16" x14ac:dyDescent="0.25">
      <c r="A31">
        <f t="shared" si="6"/>
        <v>4.5380394939082018</v>
      </c>
      <c r="B31">
        <v>22</v>
      </c>
      <c r="C31">
        <v>19.3</v>
      </c>
      <c r="D31">
        <v>2.5</v>
      </c>
      <c r="F31">
        <f t="shared" si="1"/>
        <v>5.2290996336807316</v>
      </c>
      <c r="G31">
        <f t="shared" si="2"/>
        <v>3.1213761652458327</v>
      </c>
      <c r="H31">
        <f t="shared" si="3"/>
        <v>2.6754652844964277</v>
      </c>
      <c r="I31">
        <f t="shared" si="4"/>
        <v>0.22295544037470236</v>
      </c>
      <c r="K31">
        <f t="shared" si="7"/>
        <v>162.15675747476274</v>
      </c>
      <c r="M31">
        <f t="shared" si="5"/>
        <v>20.593802448270608</v>
      </c>
      <c r="N31">
        <f t="shared" si="5"/>
        <v>484</v>
      </c>
      <c r="O31">
        <f t="shared" si="5"/>
        <v>372.49</v>
      </c>
      <c r="P31">
        <f t="shared" si="5"/>
        <v>6.25</v>
      </c>
    </row>
    <row r="32" spans="1:16" x14ac:dyDescent="0.25">
      <c r="A32">
        <f t="shared" si="6"/>
        <v>4.7649414686036122</v>
      </c>
      <c r="B32">
        <v>22.7</v>
      </c>
      <c r="C32">
        <v>19.899999999999999</v>
      </c>
      <c r="D32">
        <v>2.5499999999999998</v>
      </c>
      <c r="F32">
        <f t="shared" si="1"/>
        <v>5.1258421101468512</v>
      </c>
      <c r="G32">
        <f t="shared" si="2"/>
        <v>2.9319217869460674</v>
      </c>
      <c r="H32">
        <f t="shared" si="3"/>
        <v>2.5130758173823442</v>
      </c>
      <c r="I32">
        <f t="shared" si="4"/>
        <v>0.20942298478186203</v>
      </c>
      <c r="K32">
        <f t="shared" si="7"/>
        <v>164.66983329214509</v>
      </c>
      <c r="M32">
        <f t="shared" si="5"/>
        <v>22.704667199218349</v>
      </c>
      <c r="N32">
        <f t="shared" si="5"/>
        <v>515.29</v>
      </c>
      <c r="O32">
        <f t="shared" si="5"/>
        <v>396.00999999999993</v>
      </c>
      <c r="P32">
        <f t="shared" si="5"/>
        <v>6.5024999999999995</v>
      </c>
    </row>
    <row r="33" spans="1:16" x14ac:dyDescent="0.25">
      <c r="A33">
        <f t="shared" si="6"/>
        <v>5.0031885420337927</v>
      </c>
      <c r="B33">
        <v>23.4</v>
      </c>
      <c r="C33">
        <v>20.5</v>
      </c>
      <c r="D33">
        <v>2.6</v>
      </c>
      <c r="F33">
        <f t="shared" si="1"/>
        <v>5.0185299144305251</v>
      </c>
      <c r="G33">
        <f t="shared" si="2"/>
        <v>2.7442542616970291</v>
      </c>
      <c r="H33">
        <f t="shared" si="3"/>
        <v>2.3522179385974535</v>
      </c>
      <c r="I33">
        <f t="shared" si="4"/>
        <v>0.19601816154978777</v>
      </c>
      <c r="K33">
        <f t="shared" si="7"/>
        <v>167.02205123074253</v>
      </c>
      <c r="M33">
        <f t="shared" si="5"/>
        <v>25.03189558713823</v>
      </c>
      <c r="N33">
        <f t="shared" si="5"/>
        <v>547.55999999999995</v>
      </c>
      <c r="O33">
        <f t="shared" si="5"/>
        <v>420.25</v>
      </c>
      <c r="P33">
        <f t="shared" si="5"/>
        <v>6.7600000000000007</v>
      </c>
    </row>
    <row r="34" spans="1:16" x14ac:dyDescent="0.25">
      <c r="A34">
        <f t="shared" si="6"/>
        <v>5.2533479691354827</v>
      </c>
      <c r="B34">
        <v>24.1</v>
      </c>
      <c r="C34">
        <v>21.1</v>
      </c>
      <c r="D34">
        <v>2.65</v>
      </c>
      <c r="F34">
        <f t="shared" si="1"/>
        <v>4.9070739038320399</v>
      </c>
      <c r="G34">
        <f t="shared" si="2"/>
        <v>2.558546318626953</v>
      </c>
      <c r="H34">
        <f t="shared" si="3"/>
        <v>2.1930397016802456</v>
      </c>
      <c r="I34">
        <f t="shared" si="4"/>
        <v>0.18275330847335386</v>
      </c>
      <c r="K34">
        <f t="shared" si="7"/>
        <v>169.21509093242278</v>
      </c>
      <c r="M34">
        <f t="shared" si="5"/>
        <v>27.597664884819903</v>
      </c>
      <c r="N34">
        <f t="shared" si="5"/>
        <v>580.81000000000006</v>
      </c>
      <c r="O34">
        <f t="shared" si="5"/>
        <v>445.21000000000004</v>
      </c>
      <c r="P34">
        <f t="shared" si="5"/>
        <v>7.0225</v>
      </c>
    </row>
    <row r="35" spans="1:16" x14ac:dyDescent="0.25">
      <c r="A35">
        <f t="shared" si="6"/>
        <v>5.5160153675922574</v>
      </c>
      <c r="B35">
        <v>24.8</v>
      </c>
      <c r="C35">
        <v>21.7</v>
      </c>
      <c r="D35">
        <v>2.7</v>
      </c>
      <c r="F35">
        <f t="shared" si="1"/>
        <v>4.7913921215849147</v>
      </c>
      <c r="G35">
        <f t="shared" si="2"/>
        <v>2.374983492644275</v>
      </c>
      <c r="H35">
        <f t="shared" si="3"/>
        <v>2.035700136552236</v>
      </c>
      <c r="I35">
        <f t="shared" si="4"/>
        <v>0.16964167804601962</v>
      </c>
      <c r="K35">
        <f t="shared" si="7"/>
        <v>171.25079106897502</v>
      </c>
      <c r="M35">
        <f t="shared" si="5"/>
        <v>30.426425535513946</v>
      </c>
      <c r="N35">
        <f t="shared" si="5"/>
        <v>615.04000000000008</v>
      </c>
      <c r="O35">
        <f t="shared" si="5"/>
        <v>470.89</v>
      </c>
      <c r="P35">
        <f t="shared" si="5"/>
        <v>7.2900000000000009</v>
      </c>
    </row>
    <row r="36" spans="1:16" x14ac:dyDescent="0.25">
      <c r="A36">
        <f t="shared" si="6"/>
        <v>5.7918161359718709</v>
      </c>
      <c r="B36">
        <v>25.5</v>
      </c>
      <c r="C36">
        <v>22.3</v>
      </c>
      <c r="D36">
        <v>2.75</v>
      </c>
      <c r="F36">
        <f t="shared" si="1"/>
        <v>4.6714113495670455</v>
      </c>
      <c r="G36">
        <f t="shared" si="2"/>
        <v>2.193764973192823</v>
      </c>
      <c r="H36">
        <f t="shared" si="3"/>
        <v>1.8803699770224198</v>
      </c>
      <c r="I36">
        <f t="shared" si="4"/>
        <v>0.1566974980852017</v>
      </c>
      <c r="K36">
        <f t="shared" si="7"/>
        <v>173.13116104599743</v>
      </c>
      <c r="M36">
        <f t="shared" si="5"/>
        <v>33.545134152904133</v>
      </c>
      <c r="N36">
        <f t="shared" si="5"/>
        <v>650.25</v>
      </c>
      <c r="O36">
        <f t="shared" si="5"/>
        <v>497.29</v>
      </c>
      <c r="P36">
        <f t="shared" si="5"/>
        <v>7.5625</v>
      </c>
    </row>
    <row r="37" spans="1:16" x14ac:dyDescent="0.25">
      <c r="A37">
        <f t="shared" si="6"/>
        <v>6.0814069427704647</v>
      </c>
      <c r="B37">
        <v>26.2</v>
      </c>
      <c r="C37">
        <v>22.9</v>
      </c>
      <c r="D37">
        <v>2.8</v>
      </c>
      <c r="F37">
        <f t="shared" si="1"/>
        <v>4.5470688609724146</v>
      </c>
      <c r="G37">
        <f t="shared" si="2"/>
        <v>2.0151045058680928</v>
      </c>
      <c r="H37">
        <f t="shared" si="3"/>
        <v>1.7272324336012226</v>
      </c>
      <c r="I37">
        <f t="shared" si="4"/>
        <v>0.14393603613343525</v>
      </c>
      <c r="K37">
        <f t="shared" si="7"/>
        <v>174.85839347959865</v>
      </c>
      <c r="M37">
        <f t="shared" si="5"/>
        <v>36.983510403576808</v>
      </c>
      <c r="N37">
        <f t="shared" si="5"/>
        <v>686.43999999999994</v>
      </c>
      <c r="O37">
        <f t="shared" si="5"/>
        <v>524.41</v>
      </c>
      <c r="P37">
        <f t="shared" si="5"/>
        <v>7.839999999999999</v>
      </c>
    </row>
    <row r="38" spans="1:16" x14ac:dyDescent="0.25">
      <c r="A38">
        <f t="shared" si="6"/>
        <v>6.3854772899089882</v>
      </c>
      <c r="B38">
        <v>26.9</v>
      </c>
      <c r="C38">
        <v>23.5</v>
      </c>
      <c r="D38">
        <v>2.85</v>
      </c>
      <c r="F38">
        <f t="shared" si="1"/>
        <v>4.418314395479654</v>
      </c>
      <c r="G38">
        <f t="shared" si="2"/>
        <v>1.8392313500587987</v>
      </c>
      <c r="H38">
        <f t="shared" si="3"/>
        <v>1.576484014336113</v>
      </c>
      <c r="I38">
        <f t="shared" si="4"/>
        <v>0.13137366786134275</v>
      </c>
      <c r="K38">
        <f t="shared" si="7"/>
        <v>176.43487749393475</v>
      </c>
      <c r="M38">
        <f t="shared" si="5"/>
        <v>40.774320219943434</v>
      </c>
      <c r="N38">
        <f t="shared" si="5"/>
        <v>723.6099999999999</v>
      </c>
      <c r="O38">
        <f t="shared" si="5"/>
        <v>552.25</v>
      </c>
      <c r="P38">
        <f t="shared" si="5"/>
        <v>8.1225000000000005</v>
      </c>
    </row>
    <row r="39" spans="1:16" x14ac:dyDescent="0.25">
      <c r="A39">
        <f t="shared" si="6"/>
        <v>6.7047511544044376</v>
      </c>
      <c r="B39">
        <v>27.6</v>
      </c>
      <c r="C39">
        <v>24.1</v>
      </c>
      <c r="D39">
        <v>2.9</v>
      </c>
      <c r="F39">
        <f t="shared" si="1"/>
        <v>4.285112381865849</v>
      </c>
      <c r="G39">
        <f t="shared" si="2"/>
        <v>1.66639129596221</v>
      </c>
      <c r="H39">
        <f t="shared" si="3"/>
        <v>1.4283353965390375</v>
      </c>
      <c r="I39">
        <f t="shared" si="4"/>
        <v>0.11902794971158652</v>
      </c>
      <c r="K39">
        <f t="shared" si="7"/>
        <v>177.86321289047379</v>
      </c>
      <c r="M39">
        <f t="shared" si="5"/>
        <v>44.953688042487641</v>
      </c>
      <c r="N39">
        <f t="shared" si="5"/>
        <v>761.7600000000001</v>
      </c>
      <c r="O39">
        <f t="shared" si="5"/>
        <v>580.81000000000006</v>
      </c>
      <c r="P39">
        <f t="shared" si="5"/>
        <v>8.41</v>
      </c>
    </row>
    <row r="40" spans="1:16" x14ac:dyDescent="0.25">
      <c r="A40">
        <f t="shared" si="6"/>
        <v>7.0399887121246598</v>
      </c>
      <c r="B40">
        <v>28.3</v>
      </c>
      <c r="C40">
        <v>24.7</v>
      </c>
      <c r="D40">
        <v>2.95</v>
      </c>
      <c r="F40">
        <f t="shared" si="1"/>
        <v>4.1474444356781879</v>
      </c>
      <c r="G40">
        <f t="shared" si="2"/>
        <v>1.4968477445165382</v>
      </c>
      <c r="H40">
        <f t="shared" si="3"/>
        <v>1.2830123524427475</v>
      </c>
      <c r="I40">
        <f t="shared" si="4"/>
        <v>0.10691769603689559</v>
      </c>
      <c r="K40">
        <f t="shared" si="7"/>
        <v>179.14622524291653</v>
      </c>
      <c r="M40">
        <f t="shared" si="5"/>
        <v>49.561441066842626</v>
      </c>
      <c r="N40">
        <f t="shared" si="5"/>
        <v>800.89</v>
      </c>
      <c r="O40">
        <f t="shared" si="5"/>
        <v>610.08999999999992</v>
      </c>
      <c r="P40">
        <f t="shared" si="5"/>
        <v>8.7025000000000006</v>
      </c>
    </row>
    <row r="41" spans="1:16" x14ac:dyDescent="0.25">
      <c r="A41">
        <f t="shared" si="6"/>
        <v>7.3919881477308929</v>
      </c>
      <c r="B41">
        <v>29</v>
      </c>
      <c r="C41">
        <v>25.3</v>
      </c>
      <c r="D41">
        <v>3</v>
      </c>
      <c r="F41">
        <f t="shared" si="1"/>
        <v>4.0053121625189325</v>
      </c>
      <c r="G41">
        <f t="shared" si="2"/>
        <v>1.3308828539995299</v>
      </c>
      <c r="H41">
        <f t="shared" si="3"/>
        <v>1.140756731999597</v>
      </c>
      <c r="I41">
        <f t="shared" si="4"/>
        <v>9.5063060999966462E-2</v>
      </c>
      <c r="K41">
        <f t="shared" si="7"/>
        <v>180.28698197491613</v>
      </c>
      <c r="M41">
        <f t="shared" si="5"/>
        <v>54.641488776193995</v>
      </c>
      <c r="N41">
        <f t="shared" si="5"/>
        <v>841</v>
      </c>
      <c r="O41">
        <f t="shared" si="5"/>
        <v>640.09</v>
      </c>
      <c r="P41">
        <f t="shared" si="5"/>
        <v>9</v>
      </c>
    </row>
    <row r="42" spans="1:16" x14ac:dyDescent="0.25">
      <c r="A42">
        <f t="shared" si="6"/>
        <v>7.7615875551174378</v>
      </c>
      <c r="B42">
        <v>29.7</v>
      </c>
      <c r="C42">
        <v>25.9</v>
      </c>
      <c r="D42">
        <v>3.05</v>
      </c>
      <c r="F42">
        <f t="shared" si="1"/>
        <v>3.8587403007491217</v>
      </c>
      <c r="G42">
        <f t="shared" si="2"/>
        <v>1.1687987572600802</v>
      </c>
      <c r="H42">
        <f t="shared" si="3"/>
        <v>1.0018275062229263</v>
      </c>
      <c r="I42">
        <f t="shared" si="4"/>
        <v>8.3485625518577217E-2</v>
      </c>
      <c r="K42">
        <f t="shared" si="7"/>
        <v>181.28880948113905</v>
      </c>
      <c r="M42">
        <f t="shared" si="5"/>
        <v>60.242241375753885</v>
      </c>
      <c r="N42">
        <f t="shared" si="5"/>
        <v>882.08999999999992</v>
      </c>
      <c r="O42">
        <f t="shared" si="5"/>
        <v>670.81</v>
      </c>
      <c r="P42">
        <f t="shared" si="5"/>
        <v>9.3024999999999984</v>
      </c>
    </row>
    <row r="43" spans="1:16" x14ac:dyDescent="0.25">
      <c r="A43">
        <f t="shared" si="6"/>
        <v>8.1496669328733109</v>
      </c>
      <c r="B43">
        <v>30.4</v>
      </c>
      <c r="C43">
        <v>26.5</v>
      </c>
      <c r="D43">
        <v>3.1</v>
      </c>
      <c r="F43">
        <f t="shared" si="1"/>
        <v>3.7077802410055902</v>
      </c>
      <c r="G43">
        <f t="shared" si="2"/>
        <v>1.0109188537796521</v>
      </c>
      <c r="H43">
        <f t="shared" si="3"/>
        <v>0.86650187466827333</v>
      </c>
      <c r="I43">
        <f t="shared" si="4"/>
        <v>7.220848955568944E-2</v>
      </c>
      <c r="K43">
        <f t="shared" si="7"/>
        <v>182.15531135580733</v>
      </c>
      <c r="M43">
        <f t="shared" si="5"/>
        <v>66.417071116768682</v>
      </c>
      <c r="N43">
        <f t="shared" si="5"/>
        <v>924.16</v>
      </c>
      <c r="O43">
        <f t="shared" si="5"/>
        <v>702.25</v>
      </c>
      <c r="P43">
        <f t="shared" si="5"/>
        <v>9.6100000000000012</v>
      </c>
    </row>
    <row r="44" spans="1:16" x14ac:dyDescent="0.25">
      <c r="A44">
        <f t="shared" si="6"/>
        <v>8.5571502795169767</v>
      </c>
      <c r="B44">
        <v>31.1</v>
      </c>
      <c r="C44">
        <v>27.1</v>
      </c>
      <c r="D44">
        <v>3.15</v>
      </c>
      <c r="F44">
        <f t="shared" si="1"/>
        <v>3.5525139638889147</v>
      </c>
      <c r="G44">
        <f t="shared" si="2"/>
        <v>0.85758918100341119</v>
      </c>
      <c r="H44">
        <f t="shared" si="3"/>
        <v>0.73507644086006696</v>
      </c>
      <c r="I44">
        <f t="shared" si="4"/>
        <v>6.1256370071672304E-2</v>
      </c>
      <c r="K44">
        <f t="shared" si="7"/>
        <v>182.8903877966674</v>
      </c>
      <c r="M44">
        <f t="shared" si="5"/>
        <v>73.224820906237468</v>
      </c>
      <c r="N44">
        <f t="shared" si="5"/>
        <v>967.21</v>
      </c>
      <c r="O44">
        <f t="shared" si="5"/>
        <v>734.41000000000008</v>
      </c>
      <c r="P44">
        <f t="shared" si="5"/>
        <v>9.9224999999999994</v>
      </c>
    </row>
    <row r="45" spans="1:16" x14ac:dyDescent="0.25">
      <c r="A45">
        <f t="shared" si="6"/>
        <v>8.9850077934928265</v>
      </c>
      <c r="B45">
        <v>31.8</v>
      </c>
      <c r="C45">
        <v>27.7</v>
      </c>
      <c r="D45">
        <v>3.2</v>
      </c>
      <c r="F45">
        <f t="shared" si="1"/>
        <v>3.3930584415558753</v>
      </c>
      <c r="G45">
        <f t="shared" si="2"/>
        <v>0.70917986963789315</v>
      </c>
      <c r="H45">
        <f t="shared" si="3"/>
        <v>0.60786845968962311</v>
      </c>
      <c r="I45">
        <f t="shared" si="4"/>
        <v>5.0655704974135241E-2</v>
      </c>
      <c r="K45">
        <f t="shared" si="7"/>
        <v>183.49825625635702</v>
      </c>
      <c r="M45">
        <f t="shared" si="5"/>
        <v>80.730365049126831</v>
      </c>
      <c r="N45">
        <f t="shared" si="5"/>
        <v>1011.24</v>
      </c>
      <c r="O45">
        <f t="shared" si="5"/>
        <v>767.29</v>
      </c>
      <c r="P45">
        <f t="shared" si="5"/>
        <v>10.240000000000002</v>
      </c>
    </row>
    <row r="46" spans="1:16" x14ac:dyDescent="0.25">
      <c r="A46">
        <f t="shared" si="6"/>
        <v>9.4342581831674686</v>
      </c>
      <c r="B46">
        <v>32.5</v>
      </c>
      <c r="C46">
        <v>28.3</v>
      </c>
      <c r="D46">
        <v>3.25</v>
      </c>
      <c r="F46">
        <f t="shared" si="1"/>
        <v>3.2295705537812025</v>
      </c>
      <c r="G46">
        <f t="shared" si="2"/>
        <v>0.56608668788352501</v>
      </c>
      <c r="H46">
        <f t="shared" si="3"/>
        <v>0.48521716104302159</v>
      </c>
      <c r="I46">
        <f t="shared" si="4"/>
        <v>4.0434763420251825E-2</v>
      </c>
      <c r="K46">
        <f t="shared" si="7"/>
        <v>183.98347341740003</v>
      </c>
      <c r="M46">
        <f t="shared" si="5"/>
        <v>89.005227466662348</v>
      </c>
      <c r="N46">
        <f t="shared" si="5"/>
        <v>1056.25</v>
      </c>
      <c r="O46">
        <f t="shared" si="5"/>
        <v>800.89</v>
      </c>
      <c r="P46">
        <f t="shared" si="5"/>
        <v>10.5625</v>
      </c>
    </row>
    <row r="47" spans="1:16" x14ac:dyDescent="0.25">
      <c r="A47">
        <f t="shared" si="6"/>
        <v>9.9059710923258422</v>
      </c>
      <c r="B47">
        <v>33.200000000000003</v>
      </c>
      <c r="C47">
        <v>28.9</v>
      </c>
      <c r="D47">
        <v>3.3</v>
      </c>
      <c r="F47">
        <f t="shared" si="1"/>
        <v>3.062252574387001</v>
      </c>
      <c r="G47">
        <f t="shared" si="2"/>
        <v>0.42873267985724989</v>
      </c>
      <c r="H47">
        <f t="shared" si="3"/>
        <v>0.36748515416335792</v>
      </c>
      <c r="I47">
        <f t="shared" si="4"/>
        <v>3.0623762846946519E-2</v>
      </c>
      <c r="K47">
        <f t="shared" si="7"/>
        <v>184.35095857156338</v>
      </c>
      <c r="M47">
        <f t="shared" si="5"/>
        <v>98.128263281995245</v>
      </c>
      <c r="N47">
        <f t="shared" si="5"/>
        <v>1102.2400000000002</v>
      </c>
      <c r="O47">
        <f t="shared" si="5"/>
        <v>835.20999999999992</v>
      </c>
      <c r="P47">
        <f t="shared" si="5"/>
        <v>10.889999999999999</v>
      </c>
    </row>
    <row r="48" spans="1:16" x14ac:dyDescent="0.25">
      <c r="A48">
        <f t="shared" si="6"/>
        <v>10.401269646942135</v>
      </c>
      <c r="B48">
        <v>33.9</v>
      </c>
      <c r="C48">
        <v>29.5</v>
      </c>
      <c r="D48">
        <v>3.35</v>
      </c>
      <c r="F48">
        <f t="shared" si="1"/>
        <v>2.8913582898261412</v>
      </c>
      <c r="G48">
        <f t="shared" si="2"/>
        <v>0.29756990376367964</v>
      </c>
      <c r="H48">
        <f t="shared" si="3"/>
        <v>0.25505991751172541</v>
      </c>
      <c r="I48">
        <f t="shared" si="4"/>
        <v>2.1254993125977117E-2</v>
      </c>
      <c r="K48">
        <f t="shared" si="7"/>
        <v>184.6060184890751</v>
      </c>
      <c r="M48">
        <f t="shared" si="5"/>
        <v>108.18641026839975</v>
      </c>
      <c r="N48">
        <f t="shared" si="5"/>
        <v>1149.2099999999998</v>
      </c>
      <c r="O48">
        <f t="shared" si="5"/>
        <v>870.25</v>
      </c>
      <c r="P48">
        <f t="shared" si="5"/>
        <v>11.2225</v>
      </c>
    </row>
    <row r="49" spans="1:16" x14ac:dyDescent="0.25">
      <c r="A49">
        <f t="shared" si="6"/>
        <v>10.921333129289241</v>
      </c>
      <c r="B49">
        <v>34.6</v>
      </c>
      <c r="C49">
        <v>30.1</v>
      </c>
      <c r="D49">
        <v>3.4</v>
      </c>
      <c r="F49">
        <f t="shared" si="1"/>
        <v>2.7171998182050987</v>
      </c>
      <c r="G49">
        <f t="shared" si="2"/>
        <v>0.17308127569356269</v>
      </c>
      <c r="H49">
        <f t="shared" si="3"/>
        <v>0.14835537916591104</v>
      </c>
      <c r="I49">
        <f t="shared" si="4"/>
        <v>1.2362948263825968E-2</v>
      </c>
      <c r="K49">
        <f t="shared" si="7"/>
        <v>184.754373868241</v>
      </c>
      <c r="M49">
        <f t="shared" si="5"/>
        <v>119.27551732091074</v>
      </c>
      <c r="N49">
        <f t="shared" si="5"/>
        <v>1197.1600000000001</v>
      </c>
      <c r="O49">
        <f t="shared" si="5"/>
        <v>906.0100000000001</v>
      </c>
      <c r="P49">
        <f t="shared" si="5"/>
        <v>11.559999999999999</v>
      </c>
    </row>
    <row r="50" spans="1:16" x14ac:dyDescent="0.25">
      <c r="A50">
        <f t="shared" si="6"/>
        <v>11.467399785753704</v>
      </c>
      <c r="B50">
        <v>35.299999999999997</v>
      </c>
      <c r="C50">
        <v>30.7</v>
      </c>
      <c r="D50">
        <v>3.45</v>
      </c>
      <c r="F50">
        <f t="shared" si="1"/>
        <v>2.5401552042055728</v>
      </c>
      <c r="G50">
        <f t="shared" si="2"/>
        <v>5.5782525266895658E-2</v>
      </c>
      <c r="H50">
        <f t="shared" si="3"/>
        <v>4.7813593085910482E-2</v>
      </c>
      <c r="I50">
        <f t="shared" si="4"/>
        <v>3.984466090492517E-3</v>
      </c>
      <c r="K50">
        <f t="shared" si="7"/>
        <v>184.80218746132692</v>
      </c>
      <c r="M50">
        <f t="shared" si="5"/>
        <v>131.5012578463041</v>
      </c>
      <c r="N50">
        <f t="shared" si="5"/>
        <v>1246.0899999999997</v>
      </c>
      <c r="O50">
        <f t="shared" si="5"/>
        <v>942.49</v>
      </c>
      <c r="P50">
        <f t="shared" si="5"/>
        <v>11.902500000000002</v>
      </c>
    </row>
    <row r="51" spans="1:16" x14ac:dyDescent="0.25">
      <c r="A51">
        <f t="shared" si="6"/>
        <v>12.04076977504139</v>
      </c>
      <c r="B51">
        <v>36</v>
      </c>
      <c r="C51">
        <v>31.3</v>
      </c>
      <c r="D51">
        <v>3.5</v>
      </c>
      <c r="F51">
        <f t="shared" si="1"/>
        <v>2.3606768732819026</v>
      </c>
      <c r="G51">
        <f t="shared" si="2"/>
        <v>-5.3775730304388744E-2</v>
      </c>
      <c r="H51">
        <f t="shared" si="3"/>
        <v>-4.6093483118047417E-2</v>
      </c>
      <c r="I51">
        <f t="shared" si="4"/>
        <v>-3.8411235931705956E-3</v>
      </c>
      <c r="K51">
        <f t="shared" si="7"/>
        <v>184.75609397820887</v>
      </c>
      <c r="M51">
        <f t="shared" si="5"/>
        <v>144.98013677555028</v>
      </c>
      <c r="N51">
        <f t="shared" si="5"/>
        <v>1296</v>
      </c>
      <c r="O51">
        <f t="shared" si="5"/>
        <v>979.69</v>
      </c>
      <c r="P51">
        <f t="shared" si="5"/>
        <v>12.25</v>
      </c>
    </row>
    <row r="52" spans="1:16" x14ac:dyDescent="0.25">
      <c r="A52">
        <f t="shared" si="6"/>
        <v>12.64280826379346</v>
      </c>
      <c r="B52">
        <v>36.700000000000003</v>
      </c>
      <c r="C52">
        <v>31.9</v>
      </c>
      <c r="D52">
        <v>3.55</v>
      </c>
      <c r="F52">
        <f t="shared" si="1"/>
        <v>2.1793010372499029</v>
      </c>
      <c r="G52">
        <f t="shared" si="2"/>
        <v>-0.15500578678126947</v>
      </c>
      <c r="H52">
        <f t="shared" si="3"/>
        <v>-0.1328621029553731</v>
      </c>
      <c r="I52">
        <f t="shared" si="4"/>
        <v>-1.1071841912947735E-2</v>
      </c>
      <c r="K52">
        <f t="shared" si="7"/>
        <v>184.62323187525348</v>
      </c>
      <c r="M52">
        <f t="shared" si="5"/>
        <v>159.84060079504422</v>
      </c>
      <c r="N52">
        <f t="shared" si="5"/>
        <v>1346.89</v>
      </c>
      <c r="O52">
        <f t="shared" si="5"/>
        <v>1017.6099999999999</v>
      </c>
      <c r="P52">
        <f t="shared" si="5"/>
        <v>12.602499999999999</v>
      </c>
    </row>
    <row r="53" spans="1:16" x14ac:dyDescent="0.25">
      <c r="A53">
        <f t="shared" si="6"/>
        <v>13.274948676983135</v>
      </c>
      <c r="B53">
        <v>37.4</v>
      </c>
      <c r="C53">
        <v>32.5</v>
      </c>
      <c r="D53">
        <v>3.6</v>
      </c>
      <c r="F53">
        <f t="shared" si="1"/>
        <v>1.9966581530265375</v>
      </c>
      <c r="G53">
        <f t="shared" si="2"/>
        <v>-0.24728052073796211</v>
      </c>
      <c r="H53">
        <f t="shared" si="3"/>
        <v>-0.2119547320611104</v>
      </c>
      <c r="I53">
        <f t="shared" si="4"/>
        <v>-1.7662894338425866E-2</v>
      </c>
      <c r="K53">
        <f t="shared" si="7"/>
        <v>184.41127714319236</v>
      </c>
      <c r="M53">
        <f t="shared" si="5"/>
        <v>176.22426237653627</v>
      </c>
      <c r="N53">
        <f t="shared" si="5"/>
        <v>1398.76</v>
      </c>
      <c r="O53">
        <f t="shared" si="5"/>
        <v>1056.25</v>
      </c>
      <c r="P53">
        <f t="shared" si="5"/>
        <v>12.96</v>
      </c>
    </row>
    <row r="54" spans="1:16" x14ac:dyDescent="0.25">
      <c r="A54">
        <f t="shared" si="6"/>
        <v>13.938696110832291</v>
      </c>
      <c r="B54">
        <v>38.1</v>
      </c>
      <c r="C54">
        <v>33.1</v>
      </c>
      <c r="D54">
        <v>3.65</v>
      </c>
      <c r="F54">
        <f t="shared" si="1"/>
        <v>1.8134845469222876</v>
      </c>
      <c r="G54">
        <f t="shared" si="2"/>
        <v>-0.32993091690384302</v>
      </c>
      <c r="H54">
        <f t="shared" si="3"/>
        <v>-0.28279792877472243</v>
      </c>
      <c r="I54">
        <f t="shared" si="4"/>
        <v>-2.3566494064560163E-2</v>
      </c>
      <c r="K54">
        <f t="shared" si="7"/>
        <v>184.12847921441764</v>
      </c>
      <c r="M54">
        <f t="shared" si="5"/>
        <v>194.28724927013124</v>
      </c>
      <c r="N54">
        <f t="shared" si="5"/>
        <v>1451.6100000000001</v>
      </c>
      <c r="O54">
        <f t="shared" si="5"/>
        <v>1095.6100000000001</v>
      </c>
      <c r="P54">
        <f t="shared" si="5"/>
        <v>13.3225</v>
      </c>
    </row>
    <row r="55" spans="1:16" x14ac:dyDescent="0.25">
      <c r="A55">
        <f t="shared" si="6"/>
        <v>14.635630916373906</v>
      </c>
      <c r="B55">
        <v>38.799999999999997</v>
      </c>
      <c r="C55">
        <v>33.700000000000003</v>
      </c>
      <c r="D55">
        <v>3.7</v>
      </c>
      <c r="F55">
        <f t="shared" si="1"/>
        <v>1.6306353286319624</v>
      </c>
      <c r="G55">
        <f t="shared" si="2"/>
        <v>-0.40224344678752233</v>
      </c>
      <c r="H55">
        <f t="shared" si="3"/>
        <v>-0.3447800972464482</v>
      </c>
      <c r="I55">
        <f t="shared" si="4"/>
        <v>-2.8731674770537334E-2</v>
      </c>
      <c r="K55">
        <f t="shared" si="7"/>
        <v>183.78369911717118</v>
      </c>
      <c r="M55">
        <f t="shared" si="5"/>
        <v>214.20169232031969</v>
      </c>
      <c r="N55">
        <f t="shared" si="5"/>
        <v>1505.4399999999998</v>
      </c>
      <c r="O55">
        <f t="shared" si="5"/>
        <v>1135.6900000000003</v>
      </c>
      <c r="P55">
        <f t="shared" si="5"/>
        <v>13.690000000000001</v>
      </c>
    </row>
    <row r="56" spans="1:16" x14ac:dyDescent="0.25">
      <c r="A56">
        <f t="shared" si="6"/>
        <v>15.367412462192602</v>
      </c>
      <c r="B56">
        <v>39.5</v>
      </c>
      <c r="C56">
        <v>34.299999999999997</v>
      </c>
      <c r="D56">
        <v>3.75</v>
      </c>
      <c r="F56">
        <f t="shared" si="1"/>
        <v>1.4490987320284694</v>
      </c>
      <c r="G56">
        <f t="shared" si="2"/>
        <v>-0.46345728989295232</v>
      </c>
      <c r="H56">
        <f t="shared" si="3"/>
        <v>-0.39724910562253007</v>
      </c>
      <c r="I56">
        <f t="shared" si="4"/>
        <v>-3.3104092135210858E-2</v>
      </c>
      <c r="K56">
        <f t="shared" si="7"/>
        <v>183.38645001154865</v>
      </c>
      <c r="M56">
        <f t="shared" si="5"/>
        <v>236.1573657831525</v>
      </c>
      <c r="N56">
        <f t="shared" si="5"/>
        <v>1560.25</v>
      </c>
      <c r="O56">
        <f t="shared" si="5"/>
        <v>1176.4899999999998</v>
      </c>
      <c r="P56">
        <f t="shared" si="5"/>
        <v>14.0625</v>
      </c>
    </row>
    <row r="57" spans="1:16" x14ac:dyDescent="0.25">
      <c r="A57">
        <f t="shared" si="6"/>
        <v>16.135783085302233</v>
      </c>
      <c r="B57">
        <v>40.200000000000003</v>
      </c>
      <c r="C57">
        <v>34.9</v>
      </c>
      <c r="D57">
        <v>3.8</v>
      </c>
      <c r="F57">
        <f t="shared" si="1"/>
        <v>1.2700120341627894</v>
      </c>
      <c r="G57">
        <f t="shared" si="2"/>
        <v>-0.51276138834018292</v>
      </c>
      <c r="H57">
        <f t="shared" si="3"/>
        <v>-0.43950976143444204</v>
      </c>
      <c r="I57">
        <f t="shared" si="4"/>
        <v>-3.6625813452870151E-2</v>
      </c>
      <c r="K57">
        <f t="shared" si="7"/>
        <v>182.94694025011421</v>
      </c>
      <c r="M57">
        <f t="shared" si="5"/>
        <v>260.36349577592563</v>
      </c>
      <c r="N57">
        <f t="shared" si="5"/>
        <v>1616.0400000000002</v>
      </c>
      <c r="O57">
        <f t="shared" si="5"/>
        <v>1218.01</v>
      </c>
      <c r="P57">
        <f t="shared" si="5"/>
        <v>14.44</v>
      </c>
    </row>
    <row r="58" spans="1:16" x14ac:dyDescent="0.25">
      <c r="A58">
        <f t="shared" si="6"/>
        <v>16.942572239567344</v>
      </c>
      <c r="B58">
        <v>40.9</v>
      </c>
      <c r="C58">
        <v>35.5</v>
      </c>
      <c r="D58">
        <v>3.85</v>
      </c>
      <c r="F58">
        <f t="shared" si="1"/>
        <v>1.0946792196500315</v>
      </c>
      <c r="G58">
        <f t="shared" si="2"/>
        <v>-0.54929132517821533</v>
      </c>
      <c r="H58">
        <f t="shared" si="3"/>
        <v>-0.47082113586704177</v>
      </c>
      <c r="I58">
        <f t="shared" si="4"/>
        <v>-3.9235094655586812E-2</v>
      </c>
      <c r="K58">
        <f t="shared" si="7"/>
        <v>182.47611911424715</v>
      </c>
      <c r="M58">
        <f t="shared" si="5"/>
        <v>287.05075409295802</v>
      </c>
      <c r="N58">
        <f t="shared" si="5"/>
        <v>1672.81</v>
      </c>
      <c r="O58">
        <f t="shared" si="5"/>
        <v>1260.25</v>
      </c>
      <c r="P58">
        <f t="shared" si="5"/>
        <v>14.822500000000002</v>
      </c>
    </row>
    <row r="59" spans="1:16" x14ac:dyDescent="0.25">
      <c r="A59">
        <f t="shared" si="6"/>
        <v>17.78970085154571</v>
      </c>
      <c r="B59">
        <v>41.6</v>
      </c>
      <c r="C59">
        <v>36.1</v>
      </c>
      <c r="D59">
        <v>3.9</v>
      </c>
      <c r="F59">
        <f t="shared" si="1"/>
        <v>0.92459057502807762</v>
      </c>
      <c r="G59">
        <f t="shared" si="2"/>
        <v>-0.57212601612259817</v>
      </c>
      <c r="H59">
        <f t="shared" si="3"/>
        <v>-0.49039372810508408</v>
      </c>
      <c r="I59">
        <f t="shared" si="4"/>
        <v>-4.0866144008756981E-2</v>
      </c>
      <c r="K59">
        <f t="shared" si="7"/>
        <v>181.98572538614206</v>
      </c>
      <c r="M59">
        <f t="shared" si="5"/>
        <v>316.47345638748618</v>
      </c>
      <c r="N59">
        <f t="shared" si="5"/>
        <v>1730.5600000000002</v>
      </c>
      <c r="O59">
        <f t="shared" si="5"/>
        <v>1303.21</v>
      </c>
      <c r="P59">
        <f t="shared" si="5"/>
        <v>15.209999999999999</v>
      </c>
    </row>
    <row r="60" spans="1:16" x14ac:dyDescent="0.25">
      <c r="A60">
        <f t="shared" si="6"/>
        <v>18.679185894122998</v>
      </c>
      <c r="B60">
        <v>42.3</v>
      </c>
      <c r="C60">
        <v>36.700000000000003</v>
      </c>
      <c r="D60">
        <v>3.95</v>
      </c>
      <c r="F60">
        <f t="shared" si="1"/>
        <v>0.76144441687965281</v>
      </c>
      <c r="G60">
        <f t="shared" si="2"/>
        <v>-0.58028420386445501</v>
      </c>
      <c r="H60">
        <f t="shared" si="3"/>
        <v>-0.49738646045524748</v>
      </c>
      <c r="I60">
        <f t="shared" si="4"/>
        <v>-4.1448871704603943E-2</v>
      </c>
      <c r="K60">
        <f t="shared" si="7"/>
        <v>181.4883389256868</v>
      </c>
      <c r="M60">
        <f t="shared" si="5"/>
        <v>348.91198566720357</v>
      </c>
      <c r="N60">
        <f t="shared" si="5"/>
        <v>1789.2899999999997</v>
      </c>
      <c r="O60">
        <f t="shared" si="5"/>
        <v>1346.89</v>
      </c>
      <c r="P60">
        <f t="shared" si="5"/>
        <v>15.602500000000001</v>
      </c>
    </row>
    <row r="61" spans="1:16" x14ac:dyDescent="0.25">
      <c r="A61">
        <f t="shared" si="6"/>
        <v>19.613145188829147</v>
      </c>
      <c r="B61">
        <v>43</v>
      </c>
      <c r="C61">
        <v>37.299999999999997</v>
      </c>
      <c r="D61">
        <v>4</v>
      </c>
      <c r="F61">
        <f t="shared" si="1"/>
        <v>0.60717117869565906</v>
      </c>
      <c r="G61">
        <f t="shared" si="2"/>
        <v>-0.57272074347875912</v>
      </c>
      <c r="H61">
        <f t="shared" si="3"/>
        <v>-0.49090349441036457</v>
      </c>
      <c r="I61">
        <f t="shared" si="4"/>
        <v>-4.0908624534197059E-2</v>
      </c>
      <c r="K61">
        <f t="shared" si="7"/>
        <v>180.99743543127644</v>
      </c>
      <c r="M61">
        <f t="shared" si="5"/>
        <v>384.6754641980919</v>
      </c>
      <c r="N61">
        <f t="shared" si="5"/>
        <v>1849</v>
      </c>
      <c r="O61">
        <f t="shared" si="5"/>
        <v>1391.2899999999997</v>
      </c>
      <c r="P61">
        <f t="shared" si="5"/>
        <v>16</v>
      </c>
    </row>
    <row r="62" spans="1:16" x14ac:dyDescent="0.25">
      <c r="A62">
        <f t="shared" si="6"/>
        <v>20.593802448270605</v>
      </c>
      <c r="B62">
        <v>43.7</v>
      </c>
      <c r="C62">
        <v>37.9</v>
      </c>
      <c r="D62">
        <v>4.05</v>
      </c>
      <c r="F62">
        <f t="shared" si="1"/>
        <v>0.46396010483118177</v>
      </c>
      <c r="G62">
        <f t="shared" si="2"/>
        <v>-0.54832266680598463</v>
      </c>
      <c r="H62">
        <f t="shared" si="3"/>
        <v>-0.46999085726227219</v>
      </c>
      <c r="I62">
        <f t="shared" si="4"/>
        <v>-3.9165904771856011E-2</v>
      </c>
      <c r="K62">
        <f t="shared" si="7"/>
        <v>180.52744457401417</v>
      </c>
      <c r="M62">
        <f t="shared" si="5"/>
        <v>424.10469927839637</v>
      </c>
      <c r="N62">
        <f t="shared" si="5"/>
        <v>1909.6900000000003</v>
      </c>
      <c r="O62">
        <f t="shared" si="5"/>
        <v>1436.4099999999999</v>
      </c>
      <c r="P62">
        <f t="shared" si="5"/>
        <v>16.4025</v>
      </c>
    </row>
    <row r="63" spans="1:16" x14ac:dyDescent="0.25">
      <c r="A63">
        <f t="shared" si="6"/>
        <v>21.623492570684135</v>
      </c>
      <c r="B63">
        <v>44.4</v>
      </c>
      <c r="C63">
        <v>38.5</v>
      </c>
      <c r="D63">
        <v>4.0999999999999996</v>
      </c>
      <c r="F63">
        <f t="shared" si="1"/>
        <v>0.33428882569064045</v>
      </c>
      <c r="G63">
        <f t="shared" si="2"/>
        <v>-0.50590501299097301</v>
      </c>
      <c r="H63">
        <f t="shared" si="3"/>
        <v>-0.43363286827797687</v>
      </c>
      <c r="I63">
        <f t="shared" si="4"/>
        <v>-3.6136072356498045E-2</v>
      </c>
      <c r="K63">
        <f t="shared" si="7"/>
        <v>180.09381170573619</v>
      </c>
      <c r="M63">
        <f t="shared" si="5"/>
        <v>467.57543095443197</v>
      </c>
      <c r="N63">
        <f t="shared" si="5"/>
        <v>1971.36</v>
      </c>
      <c r="O63">
        <f t="shared" si="5"/>
        <v>1482.25</v>
      </c>
      <c r="P63">
        <f t="shared" si="5"/>
        <v>16.809999999999999</v>
      </c>
    </row>
    <row r="64" spans="1:16" x14ac:dyDescent="0.25">
      <c r="A64">
        <f t="shared" si="6"/>
        <v>22.704667199218342</v>
      </c>
      <c r="B64">
        <v>45.1</v>
      </c>
      <c r="C64">
        <v>39.1</v>
      </c>
      <c r="D64">
        <v>4.1500000000000004</v>
      </c>
      <c r="F64">
        <f t="shared" si="1"/>
        <v>0.22095611672299076</v>
      </c>
      <c r="G64">
        <f t="shared" si="2"/>
        <v>-0.44420641163376845</v>
      </c>
      <c r="H64">
        <f t="shared" si="3"/>
        <v>-0.38074835282894431</v>
      </c>
      <c r="I64">
        <f t="shared" si="4"/>
        <v>-3.172902940241204E-2</v>
      </c>
      <c r="K64">
        <f t="shared" si="7"/>
        <v>179.71306335290726</v>
      </c>
      <c r="M64">
        <f t="shared" si="5"/>
        <v>515.50191262726128</v>
      </c>
      <c r="N64">
        <f t="shared" si="5"/>
        <v>2034.0100000000002</v>
      </c>
      <c r="O64">
        <f t="shared" si="5"/>
        <v>1528.8100000000002</v>
      </c>
      <c r="P64">
        <f t="shared" si="5"/>
        <v>17.222500000000004</v>
      </c>
    </row>
    <row r="65" spans="1:16" x14ac:dyDescent="0.25">
      <c r="A65">
        <f t="shared" si="6"/>
        <v>23.839900559179259</v>
      </c>
      <c r="B65">
        <v>45.8</v>
      </c>
      <c r="C65">
        <v>39.700000000000003</v>
      </c>
      <c r="D65">
        <v>4.2</v>
      </c>
      <c r="F65">
        <f t="shared" si="1"/>
        <v>0.12711817518519394</v>
      </c>
      <c r="G65">
        <f t="shared" si="2"/>
        <v>-0.36188440423727358</v>
      </c>
      <c r="H65">
        <f t="shared" si="3"/>
        <v>-0.31018663220337744</v>
      </c>
      <c r="I65">
        <f t="shared" si="4"/>
        <v>-2.5848886016948115E-2</v>
      </c>
      <c r="K65">
        <f t="shared" si="7"/>
        <v>179.40287672070389</v>
      </c>
      <c r="M65">
        <f t="shared" si="5"/>
        <v>568.34085867155557</v>
      </c>
      <c r="N65">
        <f t="shared" si="5"/>
        <v>2097.64</v>
      </c>
      <c r="O65">
        <f t="shared" si="5"/>
        <v>1576.0900000000001</v>
      </c>
      <c r="P65">
        <f t="shared" si="5"/>
        <v>17.64</v>
      </c>
    </row>
    <row r="66" spans="1:16" x14ac:dyDescent="0.25">
      <c r="A66">
        <f t="shared" si="6"/>
        <v>25.031895587138223</v>
      </c>
      <c r="B66">
        <v>46.5</v>
      </c>
      <c r="C66">
        <v>40.299999999999997</v>
      </c>
      <c r="D66">
        <v>4.25</v>
      </c>
      <c r="F66">
        <f t="shared" ref="F66:F100" si="8">(A66-$A$102)*(A66-$A$102)/100</f>
        <v>5.632878324376181E-2</v>
      </c>
      <c r="G66">
        <f t="shared" ref="G66:G100" si="9">(A66-$A$102)*(B66-$B$102)/100</f>
        <v>-0.25751048882353805</v>
      </c>
      <c r="H66">
        <f t="shared" ref="H66:H100" si="10">(A66-$A$102)*(C66-$C$102)/100</f>
        <v>-0.2207232761344611</v>
      </c>
      <c r="I66">
        <f t="shared" ref="I66:I100" si="11">(A66-$A$102)*(D66-$D$102)/100</f>
        <v>-1.8393606344538425E-2</v>
      </c>
      <c r="K66">
        <f t="shared" si="7"/>
        <v>179.18215344456942</v>
      </c>
      <c r="M66">
        <f t="shared" ref="M66:P100" si="12">A66*A66</f>
        <v>626.59579668539004</v>
      </c>
      <c r="N66">
        <f t="shared" si="12"/>
        <v>2162.25</v>
      </c>
      <c r="O66">
        <f t="shared" si="12"/>
        <v>1624.0899999999997</v>
      </c>
      <c r="P66">
        <f t="shared" si="12"/>
        <v>18.0625</v>
      </c>
    </row>
    <row r="67" spans="1:16" x14ac:dyDescent="0.25">
      <c r="A67">
        <f t="shared" ref="A67:A100" si="13">A66*1.05</f>
        <v>26.283490366495137</v>
      </c>
      <c r="B67">
        <v>47.2</v>
      </c>
      <c r="C67">
        <v>40.9</v>
      </c>
      <c r="D67">
        <v>4.3</v>
      </c>
      <c r="F67">
        <f t="shared" si="8"/>
        <v>1.2583764162521126E-2</v>
      </c>
      <c r="G67">
        <f t="shared" si="9"/>
        <v>-0.12956487173191372</v>
      </c>
      <c r="H67">
        <f t="shared" si="10"/>
        <v>-0.11105560434164027</v>
      </c>
      <c r="I67">
        <f t="shared" si="11"/>
        <v>-9.2546336951366878E-3</v>
      </c>
      <c r="K67">
        <f t="shared" si="7"/>
        <v>179.07109784022779</v>
      </c>
      <c r="M67">
        <f t="shared" si="12"/>
        <v>690.82186584564272</v>
      </c>
      <c r="N67">
        <f t="shared" si="12"/>
        <v>2227.84</v>
      </c>
      <c r="O67">
        <f t="shared" si="12"/>
        <v>1672.81</v>
      </c>
      <c r="P67">
        <f t="shared" si="12"/>
        <v>18.489999999999998</v>
      </c>
    </row>
    <row r="68" spans="1:16" x14ac:dyDescent="0.25">
      <c r="A68">
        <f t="shared" si="13"/>
        <v>27.597664884819896</v>
      </c>
      <c r="B68">
        <v>47.9</v>
      </c>
      <c r="C68">
        <v>41.5</v>
      </c>
      <c r="D68">
        <v>4.3499999999999996</v>
      </c>
      <c r="F68">
        <f t="shared" si="8"/>
        <v>3.701804363511057E-4</v>
      </c>
      <c r="G68">
        <f t="shared" si="9"/>
        <v>2.3569090294268423E-2</v>
      </c>
      <c r="H68">
        <f t="shared" si="10"/>
        <v>2.0202077395087219E-2</v>
      </c>
      <c r="I68">
        <f t="shared" si="11"/>
        <v>1.6835064495906008E-3</v>
      </c>
      <c r="K68">
        <f t="shared" ref="K68:K100" si="14">K67+H68</f>
        <v>179.09129991762288</v>
      </c>
      <c r="M68">
        <f t="shared" si="12"/>
        <v>761.63110709482112</v>
      </c>
      <c r="N68">
        <f t="shared" si="12"/>
        <v>2294.41</v>
      </c>
      <c r="O68">
        <f t="shared" si="12"/>
        <v>1722.25</v>
      </c>
      <c r="P68">
        <f t="shared" si="12"/>
        <v>18.922499999999996</v>
      </c>
    </row>
    <row r="69" spans="1:16" x14ac:dyDescent="0.25">
      <c r="A69">
        <f t="shared" si="13"/>
        <v>28.977548129060892</v>
      </c>
      <c r="B69">
        <v>48.6</v>
      </c>
      <c r="C69">
        <v>42.1</v>
      </c>
      <c r="D69">
        <v>4.4000000000000004</v>
      </c>
      <c r="F69">
        <f t="shared" si="8"/>
        <v>2.4720769179691335E-2</v>
      </c>
      <c r="G69">
        <f t="shared" si="9"/>
        <v>0.20361077558315002</v>
      </c>
      <c r="H69">
        <f t="shared" si="10"/>
        <v>0.17452352192841428</v>
      </c>
      <c r="I69">
        <f t="shared" si="11"/>
        <v>1.4543626827367859E-2</v>
      </c>
      <c r="K69">
        <f t="shared" si="14"/>
        <v>179.2658234395513</v>
      </c>
      <c r="M69">
        <f t="shared" si="12"/>
        <v>839.69829557204037</v>
      </c>
      <c r="N69">
        <f t="shared" si="12"/>
        <v>2361.96</v>
      </c>
      <c r="O69">
        <f t="shared" si="12"/>
        <v>1772.41</v>
      </c>
      <c r="P69">
        <f t="shared" si="12"/>
        <v>19.360000000000003</v>
      </c>
    </row>
    <row r="70" spans="1:16" x14ac:dyDescent="0.25">
      <c r="A70">
        <f t="shared" si="13"/>
        <v>30.426425535513939</v>
      </c>
      <c r="B70">
        <v>49.3</v>
      </c>
      <c r="C70">
        <v>42.7</v>
      </c>
      <c r="D70">
        <v>4.45</v>
      </c>
      <c r="F70">
        <f t="shared" si="8"/>
        <v>9.1274161310738774E-2</v>
      </c>
      <c r="G70">
        <f t="shared" si="9"/>
        <v>0.41238852943335025</v>
      </c>
      <c r="H70">
        <f t="shared" si="10"/>
        <v>0.35347588237144323</v>
      </c>
      <c r="I70">
        <f t="shared" si="11"/>
        <v>2.94563235309536E-2</v>
      </c>
      <c r="K70">
        <f t="shared" si="14"/>
        <v>179.61929932192274</v>
      </c>
      <c r="M70">
        <f t="shared" si="12"/>
        <v>925.76737086817468</v>
      </c>
      <c r="N70">
        <f t="shared" si="12"/>
        <v>2430.4899999999998</v>
      </c>
      <c r="O70">
        <f t="shared" si="12"/>
        <v>1823.2900000000002</v>
      </c>
      <c r="P70">
        <f t="shared" si="12"/>
        <v>19.802500000000002</v>
      </c>
    </row>
    <row r="71" spans="1:16" x14ac:dyDescent="0.25">
      <c r="A71">
        <f t="shared" si="13"/>
        <v>31.947746812289637</v>
      </c>
      <c r="B71">
        <v>50</v>
      </c>
      <c r="C71">
        <v>43.3</v>
      </c>
      <c r="D71">
        <v>4.5</v>
      </c>
      <c r="F71">
        <f t="shared" si="8"/>
        <v>0.20634148757880902</v>
      </c>
      <c r="G71">
        <f t="shared" si="9"/>
        <v>0.65184626236519383</v>
      </c>
      <c r="H71">
        <f t="shared" si="10"/>
        <v>0.55872536774159454</v>
      </c>
      <c r="I71">
        <f t="shared" si="11"/>
        <v>4.6560447311799556E-2</v>
      </c>
      <c r="K71">
        <f t="shared" si="14"/>
        <v>180.17802468966434</v>
      </c>
      <c r="M71">
        <f t="shared" si="12"/>
        <v>1020.6585263821627</v>
      </c>
      <c r="N71">
        <f t="shared" si="12"/>
        <v>2500</v>
      </c>
      <c r="O71">
        <f t="shared" si="12"/>
        <v>1874.8899999999996</v>
      </c>
      <c r="P71">
        <f t="shared" si="12"/>
        <v>20.25</v>
      </c>
    </row>
    <row r="72" spans="1:16" x14ac:dyDescent="0.25">
      <c r="A72">
        <f t="shared" si="13"/>
        <v>33.545134152904119</v>
      </c>
      <c r="B72">
        <v>50.7</v>
      </c>
      <c r="C72">
        <v>43.9</v>
      </c>
      <c r="D72">
        <v>4.55</v>
      </c>
      <c r="F72">
        <f t="shared" si="8"/>
        <v>0.37698003680512637</v>
      </c>
      <c r="G72">
        <f t="shared" si="9"/>
        <v>0.9240504357796343</v>
      </c>
      <c r="H72">
        <f t="shared" si="10"/>
        <v>0.79204323066825755</v>
      </c>
      <c r="I72">
        <f t="shared" si="11"/>
        <v>6.6003602555688129E-2</v>
      </c>
      <c r="K72">
        <f t="shared" si="14"/>
        <v>180.97006792033261</v>
      </c>
      <c r="M72">
        <f t="shared" si="12"/>
        <v>1125.2760253363342</v>
      </c>
      <c r="N72">
        <f t="shared" si="12"/>
        <v>2570.4900000000002</v>
      </c>
      <c r="O72">
        <f t="shared" si="12"/>
        <v>1927.2099999999998</v>
      </c>
      <c r="P72">
        <f t="shared" si="12"/>
        <v>20.702499999999997</v>
      </c>
    </row>
    <row r="73" spans="1:16" x14ac:dyDescent="0.25">
      <c r="A73">
        <f t="shared" si="13"/>
        <v>35.222390860549325</v>
      </c>
      <c r="B73">
        <v>51.4</v>
      </c>
      <c r="C73">
        <v>44.5</v>
      </c>
      <c r="D73">
        <v>4.5999999999999996</v>
      </c>
      <c r="F73">
        <f t="shared" si="8"/>
        <v>0.61107470044369983</v>
      </c>
      <c r="G73">
        <f t="shared" si="9"/>
        <v>1.2311974572700159</v>
      </c>
      <c r="H73">
        <f t="shared" si="10"/>
        <v>1.0553121062314423</v>
      </c>
      <c r="I73">
        <f t="shared" si="11"/>
        <v>8.794267551928682E-2</v>
      </c>
      <c r="K73">
        <f t="shared" si="14"/>
        <v>182.02538002656405</v>
      </c>
      <c r="M73">
        <f t="shared" si="12"/>
        <v>1240.6168179333085</v>
      </c>
      <c r="N73">
        <f t="shared" si="12"/>
        <v>2641.96</v>
      </c>
      <c r="O73">
        <f t="shared" si="12"/>
        <v>1980.25</v>
      </c>
      <c r="P73">
        <f t="shared" si="12"/>
        <v>21.159999999999997</v>
      </c>
    </row>
    <row r="74" spans="1:16" x14ac:dyDescent="0.25">
      <c r="A74">
        <f t="shared" si="13"/>
        <v>36.983510403576794</v>
      </c>
      <c r="B74">
        <v>52.1</v>
      </c>
      <c r="C74">
        <v>45.1</v>
      </c>
      <c r="D74">
        <v>4.6500000000000004</v>
      </c>
      <c r="F74">
        <f t="shared" si="8"/>
        <v>0.91742801337761393</v>
      </c>
      <c r="G74">
        <f t="shared" si="9"/>
        <v>1.5756215090878134</v>
      </c>
      <c r="H74">
        <f t="shared" si="10"/>
        <v>1.3505327220752685</v>
      </c>
      <c r="I74">
        <f t="shared" si="11"/>
        <v>0.11254439350627239</v>
      </c>
      <c r="K74">
        <f t="shared" si="14"/>
        <v>183.37591274863931</v>
      </c>
      <c r="M74">
        <f t="shared" si="12"/>
        <v>1367.780041771473</v>
      </c>
      <c r="N74">
        <f t="shared" si="12"/>
        <v>2714.4100000000003</v>
      </c>
      <c r="O74">
        <f t="shared" si="12"/>
        <v>2034.0100000000002</v>
      </c>
      <c r="P74">
        <f t="shared" si="12"/>
        <v>21.622500000000002</v>
      </c>
    </row>
    <row r="75" spans="1:16" x14ac:dyDescent="0.25">
      <c r="A75">
        <f t="shared" si="13"/>
        <v>38.832685923755633</v>
      </c>
      <c r="B75">
        <v>52.8</v>
      </c>
      <c r="C75">
        <v>45.7</v>
      </c>
      <c r="D75">
        <v>4.7</v>
      </c>
      <c r="F75">
        <f t="shared" si="8"/>
        <v>1.3058596844732593</v>
      </c>
      <c r="G75">
        <f t="shared" si="9"/>
        <v>1.9598028345894547</v>
      </c>
      <c r="H75">
        <f t="shared" si="10"/>
        <v>1.6798310010766757</v>
      </c>
      <c r="I75">
        <f t="shared" si="11"/>
        <v>0.13998591675638963</v>
      </c>
      <c r="K75">
        <f t="shared" si="14"/>
        <v>185.05574374971599</v>
      </c>
      <c r="M75">
        <f t="shared" si="12"/>
        <v>1507.977496053049</v>
      </c>
      <c r="N75">
        <f t="shared" si="12"/>
        <v>2787.8399999999997</v>
      </c>
      <c r="O75">
        <f t="shared" si="12"/>
        <v>2088.4900000000002</v>
      </c>
      <c r="P75">
        <f t="shared" si="12"/>
        <v>22.090000000000003</v>
      </c>
    </row>
    <row r="76" spans="1:16" x14ac:dyDescent="0.25">
      <c r="A76">
        <f t="shared" si="13"/>
        <v>40.774320219943419</v>
      </c>
      <c r="B76">
        <v>53.5</v>
      </c>
      <c r="C76">
        <v>46.3</v>
      </c>
      <c r="D76">
        <v>4.75</v>
      </c>
      <c r="F76">
        <f t="shared" si="8"/>
        <v>1.7873166026215157</v>
      </c>
      <c r="G76">
        <f t="shared" si="9"/>
        <v>2.3863765088911975</v>
      </c>
      <c r="H76">
        <f t="shared" si="10"/>
        <v>2.0454655790495972</v>
      </c>
      <c r="I76">
        <f t="shared" si="11"/>
        <v>0.17045546492079977</v>
      </c>
      <c r="K76">
        <f t="shared" si="14"/>
        <v>187.10120932876558</v>
      </c>
      <c r="M76">
        <f t="shared" si="12"/>
        <v>1662.5451893984869</v>
      </c>
      <c r="N76">
        <f t="shared" si="12"/>
        <v>2862.25</v>
      </c>
      <c r="O76">
        <f t="shared" si="12"/>
        <v>2143.6899999999996</v>
      </c>
      <c r="P76">
        <f t="shared" si="12"/>
        <v>22.5625</v>
      </c>
    </row>
    <row r="77" spans="1:16" x14ac:dyDescent="0.25">
      <c r="A77">
        <f t="shared" si="13"/>
        <v>42.81303623094059</v>
      </c>
      <c r="B77">
        <v>54.2</v>
      </c>
      <c r="C77">
        <v>46.9</v>
      </c>
      <c r="D77">
        <v>4.8</v>
      </c>
      <c r="F77">
        <f t="shared" si="8"/>
        <v>2.373994405683538</v>
      </c>
      <c r="G77">
        <f t="shared" si="9"/>
        <v>2.8581417214367106</v>
      </c>
      <c r="H77">
        <f t="shared" si="10"/>
        <v>2.4498357612314652</v>
      </c>
      <c r="I77">
        <f t="shared" si="11"/>
        <v>0.20415298010262206</v>
      </c>
      <c r="K77">
        <f t="shared" si="14"/>
        <v>189.55104508999705</v>
      </c>
      <c r="M77">
        <f t="shared" si="12"/>
        <v>1832.9560713118317</v>
      </c>
      <c r="N77">
        <f t="shared" si="12"/>
        <v>2937.6400000000003</v>
      </c>
      <c r="O77">
        <f t="shared" si="12"/>
        <v>2199.6099999999997</v>
      </c>
      <c r="P77">
        <f t="shared" si="12"/>
        <v>23.04</v>
      </c>
    </row>
    <row r="78" spans="1:16" x14ac:dyDescent="0.25">
      <c r="A78">
        <f t="shared" si="13"/>
        <v>44.95368804248762</v>
      </c>
      <c r="B78">
        <v>54.9</v>
      </c>
      <c r="C78">
        <v>47.5</v>
      </c>
      <c r="D78">
        <v>4.8499999999999996</v>
      </c>
      <c r="F78">
        <f t="shared" si="8"/>
        <v>3.079471811903169</v>
      </c>
      <c r="G78">
        <f t="shared" si="9"/>
        <v>3.3780715997420305</v>
      </c>
      <c r="H78">
        <f t="shared" si="10"/>
        <v>2.8954899426360261</v>
      </c>
      <c r="I78">
        <f t="shared" si="11"/>
        <v>0.24129082855300207</v>
      </c>
      <c r="K78">
        <f t="shared" si="14"/>
        <v>192.44653503263308</v>
      </c>
      <c r="M78">
        <f t="shared" si="12"/>
        <v>2020.8340686212944</v>
      </c>
      <c r="N78">
        <f t="shared" si="12"/>
        <v>3014.0099999999998</v>
      </c>
      <c r="O78">
        <f t="shared" si="12"/>
        <v>2256.25</v>
      </c>
      <c r="P78">
        <f t="shared" si="12"/>
        <v>23.522499999999997</v>
      </c>
    </row>
    <row r="79" spans="1:16" x14ac:dyDescent="0.25">
      <c r="A79">
        <f t="shared" si="13"/>
        <v>47.201372444612005</v>
      </c>
      <c r="B79">
        <v>55.6</v>
      </c>
      <c r="C79">
        <v>48.1</v>
      </c>
      <c r="D79">
        <v>4.9000000000000004</v>
      </c>
      <c r="F79">
        <f t="shared" si="8"/>
        <v>3.9188590370212495</v>
      </c>
      <c r="G79">
        <f t="shared" si="9"/>
        <v>3.9493236052291922</v>
      </c>
      <c r="H79">
        <f t="shared" si="10"/>
        <v>3.3851345187678787</v>
      </c>
      <c r="I79">
        <f t="shared" si="11"/>
        <v>0.28209454323065658</v>
      </c>
      <c r="K79">
        <f t="shared" si="14"/>
        <v>195.83166955140095</v>
      </c>
      <c r="M79">
        <f t="shared" si="12"/>
        <v>2227.9695606549776</v>
      </c>
      <c r="N79">
        <f t="shared" si="12"/>
        <v>3091.36</v>
      </c>
      <c r="O79">
        <f t="shared" si="12"/>
        <v>2313.61</v>
      </c>
      <c r="P79">
        <f t="shared" si="12"/>
        <v>24.010000000000005</v>
      </c>
    </row>
    <row r="80" spans="1:16" x14ac:dyDescent="0.25">
      <c r="A80">
        <f t="shared" si="13"/>
        <v>49.561441066842605</v>
      </c>
      <c r="B80">
        <v>56.3</v>
      </c>
      <c r="C80">
        <v>48.7</v>
      </c>
      <c r="D80">
        <v>4.95</v>
      </c>
      <c r="F80">
        <f t="shared" si="8"/>
        <v>4.908961756712916</v>
      </c>
      <c r="G80">
        <f t="shared" si="9"/>
        <v>4.5752505337980276</v>
      </c>
      <c r="H80">
        <f t="shared" si="10"/>
        <v>3.9216433146840246</v>
      </c>
      <c r="I80">
        <f t="shared" si="11"/>
        <v>0.32680360955700199</v>
      </c>
      <c r="K80">
        <f t="shared" si="14"/>
        <v>199.75331286608497</v>
      </c>
      <c r="M80">
        <f t="shared" si="12"/>
        <v>2456.3364406221126</v>
      </c>
      <c r="N80">
        <f t="shared" si="12"/>
        <v>3169.6899999999996</v>
      </c>
      <c r="O80">
        <f t="shared" si="12"/>
        <v>2371.69</v>
      </c>
      <c r="P80">
        <f t="shared" si="12"/>
        <v>24.502500000000001</v>
      </c>
    </row>
    <row r="81" spans="1:16" x14ac:dyDescent="0.25">
      <c r="A81">
        <f t="shared" si="13"/>
        <v>52.039513120184736</v>
      </c>
      <c r="B81">
        <v>57</v>
      </c>
      <c r="C81">
        <v>49.3</v>
      </c>
      <c r="D81">
        <v>5</v>
      </c>
      <c r="F81">
        <f t="shared" si="8"/>
        <v>6.0684622243719142</v>
      </c>
      <c r="G81">
        <f t="shared" si="9"/>
        <v>5.2594121556204048</v>
      </c>
      <c r="H81">
        <f t="shared" si="10"/>
        <v>4.5080675619603463</v>
      </c>
      <c r="I81">
        <f t="shared" si="11"/>
        <v>0.37567229683002884</v>
      </c>
      <c r="K81">
        <f t="shared" si="14"/>
        <v>204.26138042804533</v>
      </c>
      <c r="M81">
        <f t="shared" si="12"/>
        <v>2708.1109257858793</v>
      </c>
      <c r="N81">
        <f t="shared" si="12"/>
        <v>3249</v>
      </c>
      <c r="O81">
        <f t="shared" si="12"/>
        <v>2430.4899999999998</v>
      </c>
      <c r="P81">
        <f t="shared" si="12"/>
        <v>25</v>
      </c>
    </row>
    <row r="82" spans="1:16" x14ac:dyDescent="0.25">
      <c r="A82">
        <f t="shared" si="13"/>
        <v>54.641488776193974</v>
      </c>
      <c r="B82">
        <v>57.7</v>
      </c>
      <c r="C82">
        <v>49.9</v>
      </c>
      <c r="D82">
        <v>5.05</v>
      </c>
      <c r="F82">
        <f t="shared" si="8"/>
        <v>7.4181193201248377</v>
      </c>
      <c r="G82">
        <f t="shared" si="9"/>
        <v>6.0055875305776683</v>
      </c>
      <c r="H82">
        <f t="shared" si="10"/>
        <v>5.1476464547808574</v>
      </c>
      <c r="I82">
        <f t="shared" si="11"/>
        <v>0.42897053789840478</v>
      </c>
      <c r="K82">
        <f t="shared" si="14"/>
        <v>209.4090268828262</v>
      </c>
      <c r="M82">
        <f t="shared" si="12"/>
        <v>2985.6922956789322</v>
      </c>
      <c r="N82">
        <f t="shared" si="12"/>
        <v>3329.2900000000004</v>
      </c>
      <c r="O82">
        <f t="shared" si="12"/>
        <v>2490.0099999999998</v>
      </c>
      <c r="P82">
        <f t="shared" si="12"/>
        <v>25.502499999999998</v>
      </c>
    </row>
    <row r="83" spans="1:16" x14ac:dyDescent="0.25">
      <c r="A83">
        <f t="shared" si="13"/>
        <v>57.373563215003678</v>
      </c>
      <c r="B83">
        <v>58.4</v>
      </c>
      <c r="C83">
        <v>50.5</v>
      </c>
      <c r="D83">
        <v>5.0999999999999996</v>
      </c>
      <c r="F83">
        <f t="shared" si="8"/>
        <v>8.9809894898592635</v>
      </c>
      <c r="G83">
        <f t="shared" si="9"/>
        <v>6.8177880378061664</v>
      </c>
      <c r="H83">
        <f t="shared" si="10"/>
        <v>5.8438183181195713</v>
      </c>
      <c r="I83">
        <f t="shared" si="11"/>
        <v>0.48698485984329742</v>
      </c>
      <c r="K83">
        <f t="shared" si="14"/>
        <v>215.25284520094576</v>
      </c>
      <c r="M83">
        <f t="shared" si="12"/>
        <v>3291.7257559860232</v>
      </c>
      <c r="N83">
        <f t="shared" si="12"/>
        <v>3410.56</v>
      </c>
      <c r="O83">
        <f t="shared" si="12"/>
        <v>2550.25</v>
      </c>
      <c r="P83">
        <f t="shared" si="12"/>
        <v>26.009999999999998</v>
      </c>
    </row>
    <row r="84" spans="1:16" x14ac:dyDescent="0.25">
      <c r="A84">
        <f t="shared" si="13"/>
        <v>60.242241375753864</v>
      </c>
      <c r="B84">
        <v>59.1</v>
      </c>
      <c r="C84">
        <v>51.1</v>
      </c>
      <c r="D84">
        <v>5.15</v>
      </c>
      <c r="F84">
        <f t="shared" si="8"/>
        <v>10.782670734741632</v>
      </c>
      <c r="G84">
        <f t="shared" si="9"/>
        <v>7.7002711599730445</v>
      </c>
      <c r="H84">
        <f t="shared" si="10"/>
        <v>6.6002324228340372</v>
      </c>
      <c r="I84">
        <f t="shared" si="11"/>
        <v>0.55001936856950318</v>
      </c>
      <c r="K84">
        <f t="shared" si="14"/>
        <v>221.8530776237798</v>
      </c>
      <c r="M84">
        <f t="shared" si="12"/>
        <v>3629.1276459745909</v>
      </c>
      <c r="N84">
        <f t="shared" si="12"/>
        <v>3492.81</v>
      </c>
      <c r="O84">
        <f t="shared" si="12"/>
        <v>2611.21</v>
      </c>
      <c r="P84">
        <f t="shared" si="12"/>
        <v>26.522500000000004</v>
      </c>
    </row>
    <row r="85" spans="1:16" x14ac:dyDescent="0.25">
      <c r="A85">
        <f t="shared" si="13"/>
        <v>63.254353444541557</v>
      </c>
      <c r="B85">
        <v>59.8</v>
      </c>
      <c r="C85">
        <v>51.7</v>
      </c>
      <c r="D85">
        <v>5.2</v>
      </c>
      <c r="F85">
        <f t="shared" si="8"/>
        <v>12.851572034112117</v>
      </c>
      <c r="G85">
        <f t="shared" si="9"/>
        <v>8.6575550651814819</v>
      </c>
      <c r="H85">
        <f t="shared" si="10"/>
        <v>7.4207614844412717</v>
      </c>
      <c r="I85">
        <f t="shared" si="11"/>
        <v>0.61839679037010586</v>
      </c>
      <c r="K85">
        <f t="shared" si="14"/>
        <v>229.27383910822107</v>
      </c>
      <c r="M85">
        <f t="shared" si="12"/>
        <v>4001.1132296869864</v>
      </c>
      <c r="N85">
        <f t="shared" si="12"/>
        <v>3576.0399999999995</v>
      </c>
      <c r="O85">
        <f t="shared" si="12"/>
        <v>2672.8900000000003</v>
      </c>
      <c r="P85">
        <f t="shared" si="12"/>
        <v>27.040000000000003</v>
      </c>
    </row>
    <row r="86" spans="1:16" x14ac:dyDescent="0.25">
      <c r="A86">
        <f t="shared" si="13"/>
        <v>66.417071116768639</v>
      </c>
      <c r="B86">
        <v>60.5</v>
      </c>
      <c r="C86">
        <v>52.3</v>
      </c>
      <c r="D86">
        <v>5.25</v>
      </c>
      <c r="F86">
        <f t="shared" si="8"/>
        <v>15.219210829900135</v>
      </c>
      <c r="G86">
        <f t="shared" si="9"/>
        <v>9.6944340318076367</v>
      </c>
      <c r="H86">
        <f t="shared" si="10"/>
        <v>8.3095148844065445</v>
      </c>
      <c r="I86">
        <f t="shared" si="11"/>
        <v>0.69245957370054545</v>
      </c>
      <c r="K86">
        <f t="shared" si="14"/>
        <v>237.58335399262762</v>
      </c>
      <c r="M86">
        <f t="shared" si="12"/>
        <v>4411.2273357299027</v>
      </c>
      <c r="N86">
        <f t="shared" si="12"/>
        <v>3660.25</v>
      </c>
      <c r="O86">
        <f t="shared" si="12"/>
        <v>2735.2899999999995</v>
      </c>
      <c r="P86">
        <f t="shared" si="12"/>
        <v>27.5625</v>
      </c>
    </row>
    <row r="87" spans="1:16" x14ac:dyDescent="0.25">
      <c r="A87">
        <f t="shared" si="13"/>
        <v>69.737924672607079</v>
      </c>
      <c r="B87">
        <v>61.2</v>
      </c>
      <c r="C87">
        <v>52.9</v>
      </c>
      <c r="D87">
        <v>5.3</v>
      </c>
      <c r="F87">
        <f t="shared" si="8"/>
        <v>17.920541471150088</v>
      </c>
      <c r="G87">
        <f t="shared" si="9"/>
        <v>10.815994764107673</v>
      </c>
      <c r="H87">
        <f t="shared" si="10"/>
        <v>9.2708526549494312</v>
      </c>
      <c r="I87">
        <f t="shared" si="11"/>
        <v>0.77257105457911923</v>
      </c>
      <c r="K87">
        <f t="shared" si="14"/>
        <v>246.85420664757706</v>
      </c>
      <c r="M87">
        <f t="shared" si="12"/>
        <v>4863.3781376422194</v>
      </c>
      <c r="N87">
        <f t="shared" si="12"/>
        <v>3745.4400000000005</v>
      </c>
      <c r="O87">
        <f t="shared" si="12"/>
        <v>2798.41</v>
      </c>
      <c r="P87">
        <f t="shared" si="12"/>
        <v>28.09</v>
      </c>
    </row>
    <row r="88" spans="1:16" x14ac:dyDescent="0.25">
      <c r="A88">
        <f t="shared" si="13"/>
        <v>73.22482090623744</v>
      </c>
      <c r="B88">
        <v>61.9</v>
      </c>
      <c r="C88">
        <v>53.5</v>
      </c>
      <c r="D88">
        <v>5.35</v>
      </c>
      <c r="F88">
        <f t="shared" si="8"/>
        <v>20.994317815466506</v>
      </c>
      <c r="G88">
        <f t="shared" si="9"/>
        <v>12.027633649109823</v>
      </c>
      <c r="H88">
        <f t="shared" si="10"/>
        <v>10.309400270665563</v>
      </c>
      <c r="I88">
        <f t="shared" si="11"/>
        <v>0.85911668922213014</v>
      </c>
      <c r="K88">
        <f t="shared" si="14"/>
        <v>257.16360691824264</v>
      </c>
      <c r="M88">
        <f t="shared" si="12"/>
        <v>5361.8743967505479</v>
      </c>
      <c r="N88">
        <f t="shared" si="12"/>
        <v>3831.6099999999997</v>
      </c>
      <c r="O88">
        <f t="shared" si="12"/>
        <v>2862.25</v>
      </c>
      <c r="P88">
        <f t="shared" si="12"/>
        <v>28.622499999999995</v>
      </c>
    </row>
    <row r="89" spans="1:16" x14ac:dyDescent="0.25">
      <c r="A89">
        <f t="shared" si="13"/>
        <v>76.886061951549308</v>
      </c>
      <c r="B89">
        <v>62.6</v>
      </c>
      <c r="C89">
        <v>54.1</v>
      </c>
      <c r="D89">
        <v>5.4</v>
      </c>
      <c r="F89">
        <f t="shared" si="8"/>
        <v>24.483493513030609</v>
      </c>
      <c r="G89">
        <f t="shared" si="9"/>
        <v>13.335075008130968</v>
      </c>
      <c r="H89">
        <f t="shared" si="10"/>
        <v>11.430064292683687</v>
      </c>
      <c r="I89">
        <f t="shared" si="11"/>
        <v>0.95250535772364064</v>
      </c>
      <c r="K89">
        <f t="shared" si="14"/>
        <v>268.59367121092635</v>
      </c>
      <c r="M89">
        <f t="shared" si="12"/>
        <v>5911.4665224174787</v>
      </c>
      <c r="N89">
        <f t="shared" si="12"/>
        <v>3918.76</v>
      </c>
      <c r="O89">
        <f t="shared" si="12"/>
        <v>2926.81</v>
      </c>
      <c r="P89">
        <f t="shared" si="12"/>
        <v>29.160000000000004</v>
      </c>
    </row>
    <row r="90" spans="1:16" x14ac:dyDescent="0.25">
      <c r="A90">
        <f t="shared" si="13"/>
        <v>80.730365049126775</v>
      </c>
      <c r="B90">
        <v>63.3</v>
      </c>
      <c r="C90">
        <v>54.7</v>
      </c>
      <c r="D90">
        <v>5.45</v>
      </c>
      <c r="F90">
        <f t="shared" si="8"/>
        <v>28.435663861448056</v>
      </c>
      <c r="G90">
        <f t="shared" si="9"/>
        <v>14.744390399237913</v>
      </c>
      <c r="H90">
        <f t="shared" si="10"/>
        <v>12.638048913632499</v>
      </c>
      <c r="I90">
        <f t="shared" si="11"/>
        <v>1.0531707428027084</v>
      </c>
      <c r="K90">
        <f t="shared" si="14"/>
        <v>281.23172012455882</v>
      </c>
      <c r="M90">
        <f t="shared" si="12"/>
        <v>6517.3918409652697</v>
      </c>
      <c r="N90">
        <f t="shared" si="12"/>
        <v>4006.8899999999994</v>
      </c>
      <c r="O90">
        <f t="shared" si="12"/>
        <v>2992.09</v>
      </c>
      <c r="P90">
        <f t="shared" si="12"/>
        <v>29.702500000000001</v>
      </c>
    </row>
    <row r="91" spans="1:16" x14ac:dyDescent="0.25">
      <c r="A91">
        <f t="shared" si="13"/>
        <v>84.766883301583121</v>
      </c>
      <c r="B91">
        <v>64</v>
      </c>
      <c r="C91">
        <v>55.3</v>
      </c>
      <c r="D91">
        <v>5.5</v>
      </c>
      <c r="F91">
        <f t="shared" si="8"/>
        <v>32.903553519523975</v>
      </c>
      <c r="G91">
        <f t="shared" si="9"/>
        <v>16.262019030119109</v>
      </c>
      <c r="H91">
        <f t="shared" si="10"/>
        <v>13.938873454387807</v>
      </c>
      <c r="I91">
        <f t="shared" si="11"/>
        <v>1.1615727878656508</v>
      </c>
      <c r="K91">
        <f t="shared" si="14"/>
        <v>295.17059357894664</v>
      </c>
      <c r="M91">
        <f t="shared" si="12"/>
        <v>7185.4245046642118</v>
      </c>
      <c r="N91">
        <f t="shared" si="12"/>
        <v>4096</v>
      </c>
      <c r="O91">
        <f t="shared" si="12"/>
        <v>3058.0899999999997</v>
      </c>
      <c r="P91">
        <f t="shared" si="12"/>
        <v>30.25</v>
      </c>
    </row>
    <row r="92" spans="1:16" x14ac:dyDescent="0.25">
      <c r="A92">
        <f t="shared" si="13"/>
        <v>89.005227466662276</v>
      </c>
      <c r="B92">
        <v>64.7</v>
      </c>
      <c r="C92">
        <v>55.9</v>
      </c>
      <c r="D92">
        <v>5.55</v>
      </c>
      <c r="F92">
        <f t="shared" si="8"/>
        <v>37.945554808945623</v>
      </c>
      <c r="G92">
        <f t="shared" si="9"/>
        <v>17.894789344151622</v>
      </c>
      <c r="H92">
        <f t="shared" si="10"/>
        <v>15.338390866415672</v>
      </c>
      <c r="I92">
        <f t="shared" si="11"/>
        <v>1.2781992388679726</v>
      </c>
      <c r="K92">
        <f t="shared" si="14"/>
        <v>310.50898444536233</v>
      </c>
      <c r="M92">
        <f t="shared" si="12"/>
        <v>7921.9305163922927</v>
      </c>
      <c r="N92">
        <f t="shared" si="12"/>
        <v>4186.09</v>
      </c>
      <c r="O92">
        <f t="shared" si="12"/>
        <v>3124.81</v>
      </c>
      <c r="P92">
        <f t="shared" si="12"/>
        <v>30.802499999999998</v>
      </c>
    </row>
    <row r="93" spans="1:16" x14ac:dyDescent="0.25">
      <c r="A93">
        <f t="shared" si="13"/>
        <v>93.455488839995397</v>
      </c>
      <c r="B93">
        <v>65.400000000000006</v>
      </c>
      <c r="C93">
        <v>56.5</v>
      </c>
      <c r="D93">
        <v>5.6</v>
      </c>
      <c r="F93">
        <f t="shared" si="8"/>
        <v>43.626321818995613</v>
      </c>
      <c r="G93">
        <f t="shared" si="9"/>
        <v>19.649941845950799</v>
      </c>
      <c r="H93">
        <f t="shared" si="10"/>
        <v>16.842807296529248</v>
      </c>
      <c r="I93">
        <f t="shared" si="11"/>
        <v>1.4035672747107706</v>
      </c>
      <c r="K93">
        <f t="shared" si="14"/>
        <v>327.35179174189159</v>
      </c>
      <c r="M93">
        <f t="shared" si="12"/>
        <v>8733.9283943225037</v>
      </c>
      <c r="N93">
        <f t="shared" si="12"/>
        <v>4277.1600000000008</v>
      </c>
      <c r="O93">
        <f t="shared" si="12"/>
        <v>3192.25</v>
      </c>
      <c r="P93">
        <f t="shared" si="12"/>
        <v>31.359999999999996</v>
      </c>
    </row>
    <row r="94" spans="1:16" x14ac:dyDescent="0.25">
      <c r="A94">
        <f t="shared" si="13"/>
        <v>98.128263281995174</v>
      </c>
      <c r="B94">
        <v>66.099999999999994</v>
      </c>
      <c r="C94">
        <v>57.1</v>
      </c>
      <c r="D94">
        <v>5.65</v>
      </c>
      <c r="F94">
        <f t="shared" si="8"/>
        <v>50.017426065461457</v>
      </c>
      <c r="G94">
        <f t="shared" si="9"/>
        <v>21.535153236385622</v>
      </c>
      <c r="H94">
        <f t="shared" si="10"/>
        <v>18.458702774044824</v>
      </c>
      <c r="I94">
        <f t="shared" si="11"/>
        <v>1.5382252311704019</v>
      </c>
      <c r="K94">
        <f t="shared" si="14"/>
        <v>345.8104945159364</v>
      </c>
      <c r="M94">
        <f t="shared" si="12"/>
        <v>9629.1560547405625</v>
      </c>
      <c r="N94">
        <f t="shared" si="12"/>
        <v>4369.2099999999991</v>
      </c>
      <c r="O94">
        <f t="shared" si="12"/>
        <v>3260.4100000000003</v>
      </c>
      <c r="P94">
        <f t="shared" si="12"/>
        <v>31.922500000000003</v>
      </c>
    </row>
    <row r="95" spans="1:16" x14ac:dyDescent="0.25">
      <c r="A95">
        <f t="shared" si="13"/>
        <v>103.03467644609493</v>
      </c>
      <c r="B95">
        <v>66.8</v>
      </c>
      <c r="C95">
        <v>57.7</v>
      </c>
      <c r="D95">
        <v>5.7</v>
      </c>
      <c r="F95">
        <f t="shared" si="8"/>
        <v>57.198080045970073</v>
      </c>
      <c r="G95">
        <f t="shared" si="9"/>
        <v>23.558561930942602</v>
      </c>
      <c r="H95">
        <f t="shared" si="10"/>
        <v>20.193053083665088</v>
      </c>
      <c r="I95">
        <f t="shared" si="11"/>
        <v>1.6827544236387573</v>
      </c>
      <c r="K95">
        <f t="shared" si="14"/>
        <v>366.00354759960146</v>
      </c>
      <c r="M95">
        <f t="shared" si="12"/>
        <v>10616.14455035147</v>
      </c>
      <c r="N95">
        <f t="shared" si="12"/>
        <v>4462.24</v>
      </c>
      <c r="O95">
        <f t="shared" si="12"/>
        <v>3329.2900000000004</v>
      </c>
      <c r="P95">
        <f t="shared" si="12"/>
        <v>32.49</v>
      </c>
    </row>
    <row r="96" spans="1:16" x14ac:dyDescent="0.25">
      <c r="A96">
        <f t="shared" si="13"/>
        <v>108.18641026839968</v>
      </c>
      <c r="B96">
        <v>67.5</v>
      </c>
      <c r="C96">
        <v>58.3</v>
      </c>
      <c r="D96">
        <v>5.75</v>
      </c>
      <c r="F96">
        <f t="shared" si="8"/>
        <v>65.255935685699839</v>
      </c>
      <c r="G96">
        <f t="shared" si="9"/>
        <v>25.728795039435262</v>
      </c>
      <c r="H96">
        <f t="shared" si="10"/>
        <v>22.053252890944506</v>
      </c>
      <c r="I96">
        <f t="shared" si="11"/>
        <v>1.8377710742453757</v>
      </c>
      <c r="K96">
        <f t="shared" si="14"/>
        <v>388.05680049054598</v>
      </c>
      <c r="M96">
        <f t="shared" si="12"/>
        <v>11704.299366762496</v>
      </c>
      <c r="N96">
        <f t="shared" si="12"/>
        <v>4556.25</v>
      </c>
      <c r="O96">
        <f t="shared" si="12"/>
        <v>3398.89</v>
      </c>
      <c r="P96">
        <f t="shared" si="12"/>
        <v>33.0625</v>
      </c>
    </row>
    <row r="97" spans="1:16" x14ac:dyDescent="0.25">
      <c r="A97">
        <f t="shared" si="13"/>
        <v>113.59573078181967</v>
      </c>
      <c r="B97">
        <v>68.2</v>
      </c>
      <c r="C97">
        <v>58.9</v>
      </c>
      <c r="D97">
        <v>5.8</v>
      </c>
      <c r="F97">
        <f t="shared" si="8"/>
        <v>74.287965386031885</v>
      </c>
      <c r="G97">
        <f t="shared" si="9"/>
        <v>28.054996889398197</v>
      </c>
      <c r="H97">
        <f t="shared" si="10"/>
        <v>24.047140190912739</v>
      </c>
      <c r="I97">
        <f t="shared" si="11"/>
        <v>2.0039283492427282</v>
      </c>
      <c r="K97">
        <f t="shared" si="14"/>
        <v>412.10394068145871</v>
      </c>
      <c r="M97">
        <f t="shared" si="12"/>
        <v>12903.990051855653</v>
      </c>
      <c r="N97">
        <f t="shared" si="12"/>
        <v>4651.2400000000007</v>
      </c>
      <c r="O97">
        <f t="shared" si="12"/>
        <v>3469.21</v>
      </c>
      <c r="P97">
        <f t="shared" si="12"/>
        <v>33.64</v>
      </c>
    </row>
    <row r="98" spans="1:16" x14ac:dyDescent="0.25">
      <c r="A98">
        <f t="shared" si="13"/>
        <v>119.27551732091065</v>
      </c>
      <c r="B98">
        <v>68.900000000000006</v>
      </c>
      <c r="C98">
        <v>59.5</v>
      </c>
      <c r="D98">
        <v>5.85</v>
      </c>
      <c r="F98">
        <f t="shared" si="8"/>
        <v>84.401434181054441</v>
      </c>
      <c r="G98">
        <f t="shared" si="9"/>
        <v>30.546859180084624</v>
      </c>
      <c r="H98">
        <f t="shared" si="10"/>
        <v>26.183022154358245</v>
      </c>
      <c r="I98">
        <f t="shared" si="11"/>
        <v>2.1819185128631866</v>
      </c>
      <c r="K98">
        <f t="shared" si="14"/>
        <v>438.28696283581695</v>
      </c>
      <c r="M98">
        <f t="shared" si="12"/>
        <v>14226.649032170857</v>
      </c>
      <c r="N98">
        <f t="shared" si="12"/>
        <v>4747.2100000000009</v>
      </c>
      <c r="O98">
        <f t="shared" si="12"/>
        <v>3540.25</v>
      </c>
      <c r="P98">
        <f t="shared" si="12"/>
        <v>34.222499999999997</v>
      </c>
    </row>
    <row r="99" spans="1:16" x14ac:dyDescent="0.25">
      <c r="A99">
        <f t="shared" si="13"/>
        <v>125.23929318695619</v>
      </c>
      <c r="B99">
        <v>69.599999999999994</v>
      </c>
      <c r="C99">
        <v>60.1</v>
      </c>
      <c r="D99">
        <v>5.9</v>
      </c>
      <c r="F99">
        <f t="shared" si="8"/>
        <v>95.71497238049362</v>
      </c>
      <c r="G99">
        <f t="shared" si="9"/>
        <v>33.214652858819385</v>
      </c>
      <c r="H99">
        <f t="shared" si="10"/>
        <v>28.469702450416619</v>
      </c>
      <c r="I99">
        <f t="shared" si="11"/>
        <v>2.3724752042013848</v>
      </c>
      <c r="K99">
        <f t="shared" si="14"/>
        <v>466.75666528623356</v>
      </c>
      <c r="M99">
        <f t="shared" si="12"/>
        <v>15684.88055796837</v>
      </c>
      <c r="N99">
        <f t="shared" si="12"/>
        <v>4844.1599999999989</v>
      </c>
      <c r="O99">
        <f t="shared" si="12"/>
        <v>3612.01</v>
      </c>
      <c r="P99">
        <f t="shared" si="12"/>
        <v>34.81</v>
      </c>
    </row>
    <row r="100" spans="1:16" x14ac:dyDescent="0.25">
      <c r="A100">
        <f t="shared" si="13"/>
        <v>131.50125784630401</v>
      </c>
      <c r="B100">
        <v>70.3</v>
      </c>
      <c r="C100">
        <v>60.7</v>
      </c>
      <c r="D100">
        <v>5.95</v>
      </c>
      <c r="F100">
        <f t="shared" si="8"/>
        <v>108.35975904094846</v>
      </c>
      <c r="G100">
        <f t="shared" si="9"/>
        <v>36.069261816558033</v>
      </c>
      <c r="H100">
        <f t="shared" si="10"/>
        <v>30.916510128478318</v>
      </c>
      <c r="I100">
        <f t="shared" si="11"/>
        <v>2.5763758440398594</v>
      </c>
      <c r="K100">
        <f t="shared" si="14"/>
        <v>497.67317541471186</v>
      </c>
      <c r="M100">
        <f t="shared" si="12"/>
        <v>17292.580815160134</v>
      </c>
      <c r="N100">
        <f t="shared" si="12"/>
        <v>4942.0899999999992</v>
      </c>
      <c r="O100">
        <f t="shared" si="12"/>
        <v>3684.4900000000002</v>
      </c>
      <c r="P100">
        <f t="shared" si="12"/>
        <v>35.402500000000003</v>
      </c>
    </row>
    <row r="102" spans="1:16" x14ac:dyDescent="0.25">
      <c r="A102">
        <f>SUM(A1:A101)/100</f>
        <v>27.405264147723827</v>
      </c>
      <c r="B102">
        <f>SUM(B1:B101)/100</f>
        <v>35.65</v>
      </c>
      <c r="C102">
        <f>SUM(C1:C101)/100</f>
        <v>31</v>
      </c>
      <c r="D102">
        <f>SUM(D1:D101)/100</f>
        <v>3.4750000000000001</v>
      </c>
      <c r="F102">
        <f>SUM(F1:F101)</f>
        <v>1108.8507993070475</v>
      </c>
      <c r="G102">
        <f>SUM(G1:G101)</f>
        <v>580.61870465049731</v>
      </c>
      <c r="H102">
        <f>SUM(H1:H100)</f>
        <v>497.67317541471186</v>
      </c>
      <c r="I102">
        <f>SUM(I1:I101)</f>
        <v>41.472764617892658</v>
      </c>
      <c r="M102">
        <f>SUM(M1:M101)</f>
        <v>185989.93023135641</v>
      </c>
      <c r="N102">
        <f>SUM(N1:N101)</f>
        <v>167921.49999999994</v>
      </c>
      <c r="O102">
        <f>SUM(O1:O101)</f>
        <v>126096.99999999999</v>
      </c>
      <c r="P102">
        <f>SUM(P1:P101)</f>
        <v>1415.875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workbookViewId="0">
      <selection activeCell="C22" sqref="C22"/>
    </sheetView>
  </sheetViews>
  <sheetFormatPr baseColWidth="10" defaultRowHeight="15" x14ac:dyDescent="0.25"/>
  <sheetData>
    <row r="2" spans="2:5" x14ac:dyDescent="0.25">
      <c r="B2">
        <v>1108.8507992095299</v>
      </c>
      <c r="C2">
        <v>580.61870463427499</v>
      </c>
      <c r="D2">
        <v>497.673175400807</v>
      </c>
      <c r="E2">
        <v>41.472764616733997</v>
      </c>
    </row>
    <row r="3" spans="2:5" x14ac:dyDescent="0.25">
      <c r="B3">
        <v>580.61870463427499</v>
      </c>
      <c r="C3">
        <v>408.29250000000002</v>
      </c>
      <c r="D3">
        <v>349.96499999999997</v>
      </c>
      <c r="E3">
        <v>29.163749999999901</v>
      </c>
    </row>
    <row r="4" spans="2:5" x14ac:dyDescent="0.25">
      <c r="B4">
        <v>497.673175400807</v>
      </c>
      <c r="C4">
        <v>349.96499999999997</v>
      </c>
      <c r="D4">
        <v>299.97000000000003</v>
      </c>
      <c r="E4">
        <v>24.997499999999899</v>
      </c>
    </row>
    <row r="5" spans="2:5" x14ac:dyDescent="0.25">
      <c r="B5">
        <v>41.472764616733997</v>
      </c>
      <c r="C5">
        <v>29.163749999999901</v>
      </c>
      <c r="D5">
        <v>24.997499999999899</v>
      </c>
      <c r="E5">
        <v>2.0831249999999999</v>
      </c>
    </row>
    <row r="8" spans="2:5" x14ac:dyDescent="0.25">
      <c r="B8">
        <v>1700.93774312644</v>
      </c>
      <c r="C8">
        <v>0</v>
      </c>
      <c r="D8">
        <v>0</v>
      </c>
      <c r="E8">
        <v>0</v>
      </c>
    </row>
    <row r="9" spans="2:5" x14ac:dyDescent="0.25">
      <c r="B9">
        <v>0</v>
      </c>
      <c r="C9">
        <v>118.258681083092</v>
      </c>
      <c r="D9">
        <v>0</v>
      </c>
      <c r="E9">
        <v>0</v>
      </c>
    </row>
    <row r="10" spans="2:5" x14ac:dyDescent="0.25">
      <c r="B10">
        <v>0</v>
      </c>
      <c r="C10">
        <v>0</v>
      </c>
      <c r="D10">
        <v>0</v>
      </c>
      <c r="E10">
        <v>0</v>
      </c>
    </row>
    <row r="11" spans="2:5" x14ac:dyDescent="0.25">
      <c r="B11">
        <v>0</v>
      </c>
      <c r="C11">
        <v>0</v>
      </c>
      <c r="D11">
        <v>0</v>
      </c>
      <c r="E11">
        <v>0</v>
      </c>
    </row>
    <row r="14" spans="2:5" x14ac:dyDescent="0.25">
      <c r="B14">
        <v>0.79113574206398196</v>
      </c>
      <c r="C14">
        <v>-0.61164061149409599</v>
      </c>
      <c r="D14">
        <v>0</v>
      </c>
      <c r="E14">
        <v>0</v>
      </c>
    </row>
    <row r="15" spans="2:5" x14ac:dyDescent="0.25">
      <c r="B15">
        <v>0.46371074566578702</v>
      </c>
      <c r="C15">
        <v>0.59979363368170702</v>
      </c>
      <c r="D15">
        <v>-0.65179282476601497</v>
      </c>
      <c r="E15">
        <v>1.9648280650299998E-2</v>
      </c>
    </row>
    <row r="16" spans="2:5" x14ac:dyDescent="0.25">
      <c r="B16">
        <v>0.397466353427818</v>
      </c>
      <c r="C16">
        <v>0.51410882887003395</v>
      </c>
      <c r="D16">
        <v>0.75267838461467296</v>
      </c>
      <c r="E16">
        <v>-0.105772677495277</v>
      </c>
    </row>
    <row r="17" spans="2:5" x14ac:dyDescent="0.25">
      <c r="B17">
        <v>3.3122196118984801E-2</v>
      </c>
      <c r="C17">
        <v>4.2842402405835901E-2</v>
      </c>
      <c r="D17">
        <v>9.2958931348122095E-2</v>
      </c>
      <c r="E17">
        <v>0.99419620083913396</v>
      </c>
    </row>
    <row r="20" spans="2:5" x14ac:dyDescent="0.25">
      <c r="B20">
        <v>23.885899999999999</v>
      </c>
      <c r="C20">
        <v>-14.2753</v>
      </c>
      <c r="D20">
        <v>0</v>
      </c>
      <c r="E20">
        <v>0</v>
      </c>
    </row>
    <row r="21" spans="2:5" x14ac:dyDescent="0.25">
      <c r="B21">
        <v>14.000299999999999</v>
      </c>
      <c r="C21">
        <v>13.998799999999999</v>
      </c>
      <c r="D21">
        <v>-0.05</v>
      </c>
      <c r="E21">
        <v>-0.05</v>
      </c>
    </row>
    <row r="22" spans="2:5" x14ac:dyDescent="0.25">
      <c r="B22">
        <v>12.000299999999999</v>
      </c>
      <c r="C22">
        <v>11.999000000000001</v>
      </c>
      <c r="D22">
        <v>-2.5000000000000001E-2</v>
      </c>
      <c r="E22">
        <v>-2.5000000000000001E-2</v>
      </c>
    </row>
    <row r="23" spans="2:5" x14ac:dyDescent="0.25">
      <c r="B23">
        <v>1</v>
      </c>
      <c r="C23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opLeftCell="A76" workbookViewId="0">
      <selection activeCell="G103" sqref="G103"/>
    </sheetView>
  </sheetViews>
  <sheetFormatPr baseColWidth="10" defaultRowHeight="15" x14ac:dyDescent="0.25"/>
  <sheetData>
    <row r="1" spans="1:9" x14ac:dyDescent="0.25">
      <c r="A1">
        <v>1.3</v>
      </c>
      <c r="B1">
        <v>1</v>
      </c>
      <c r="C1">
        <v>1.05</v>
      </c>
      <c r="D1">
        <v>1</v>
      </c>
      <c r="E1">
        <f t="shared" ref="E1:E32" si="0">1.2*C1+2*B1+A1+5+0.2*D1</f>
        <v>9.759999999999998</v>
      </c>
      <c r="F1">
        <f>1.1177714866953*A1+0.958089845738833*B1+1.19813654441107*C1+13.4132578403436*D1-7.3720903010402</f>
        <v>9.710403689377749</v>
      </c>
      <c r="G1">
        <f>(E1-F1)^2/E1*100</f>
        <v>2.5202807657157888E-2</v>
      </c>
      <c r="I1" s="2">
        <v>2.52E-2</v>
      </c>
    </row>
    <row r="2" spans="1:9" x14ac:dyDescent="0.25">
      <c r="A2">
        <v>1.9</v>
      </c>
      <c r="B2">
        <v>1.7</v>
      </c>
      <c r="C2">
        <f>C1*1.05</f>
        <v>1.1025</v>
      </c>
      <c r="D2">
        <v>1.05</v>
      </c>
      <c r="E2">
        <f t="shared" si="0"/>
        <v>11.833</v>
      </c>
      <c r="F2">
        <f t="shared" ref="F2:F65" si="1">1.1177714866953*A2+0.958089845738833*B2+1.19813654441107*C2+13.4132578403436*D2-7.3720903010402</f>
        <v>11.785294534010873</v>
      </c>
      <c r="G2">
        <f t="shared" ref="G2:G65" si="2">(E2-F2)^2/E2*100</f>
        <v>1.9232751502068351E-2</v>
      </c>
      <c r="I2" s="2">
        <v>1.9199999999999998E-2</v>
      </c>
    </row>
    <row r="3" spans="1:9" x14ac:dyDescent="0.25">
      <c r="A3">
        <v>2.5</v>
      </c>
      <c r="B3">
        <v>2.4</v>
      </c>
      <c r="C3">
        <f t="shared" ref="C3:C66" si="3">C2*1.05</f>
        <v>1.1576250000000001</v>
      </c>
      <c r="D3">
        <v>1.1000000000000001</v>
      </c>
      <c r="E3">
        <f t="shared" si="0"/>
        <v>13.90915</v>
      </c>
      <c r="F3">
        <f t="shared" si="1"/>
        <v>13.863330487073075</v>
      </c>
      <c r="G3">
        <f t="shared" si="2"/>
        <v>1.5093860982595677E-2</v>
      </c>
      <c r="I3" s="2">
        <v>1.5100000000000001E-2</v>
      </c>
    </row>
    <row r="4" spans="1:9" x14ac:dyDescent="0.25">
      <c r="A4">
        <v>3.1</v>
      </c>
      <c r="B4">
        <v>3.1</v>
      </c>
      <c r="C4">
        <f t="shared" si="3"/>
        <v>1.2155062500000002</v>
      </c>
      <c r="D4">
        <v>1.1499999999999999</v>
      </c>
      <c r="E4">
        <f t="shared" si="0"/>
        <v>15.988607500000001</v>
      </c>
      <c r="F4">
        <f t="shared" si="1"/>
        <v>15.94466880398581</v>
      </c>
      <c r="G4">
        <f t="shared" si="2"/>
        <v>1.2074904005414369E-2</v>
      </c>
      <c r="I4" s="2">
        <v>1.21E-2</v>
      </c>
    </row>
    <row r="5" spans="1:9" x14ac:dyDescent="0.25">
      <c r="A5">
        <v>3.7</v>
      </c>
      <c r="B5">
        <v>3.8</v>
      </c>
      <c r="C5">
        <f t="shared" si="3"/>
        <v>1.2762815625000004</v>
      </c>
      <c r="D5">
        <v>1.2</v>
      </c>
      <c r="E5">
        <f t="shared" si="0"/>
        <v>18.071537874999997</v>
      </c>
      <c r="F5">
        <f t="shared" si="1"/>
        <v>18.029474602941608</v>
      </c>
      <c r="G5">
        <f t="shared" si="2"/>
        <v>9.7906380104246654E-3</v>
      </c>
      <c r="I5" s="2">
        <v>9.7999999999999997E-3</v>
      </c>
    </row>
    <row r="6" spans="1:9" x14ac:dyDescent="0.25">
      <c r="A6">
        <v>4.3</v>
      </c>
      <c r="B6">
        <v>4.5</v>
      </c>
      <c r="C6">
        <f t="shared" si="3"/>
        <v>1.3400956406250004</v>
      </c>
      <c r="D6">
        <v>1.25</v>
      </c>
      <c r="E6">
        <f t="shared" si="0"/>
        <v>20.15811476875</v>
      </c>
      <c r="F6">
        <f t="shared" si="1"/>
        <v>20.117921258042617</v>
      </c>
      <c r="G6">
        <f t="shared" si="2"/>
        <v>8.0142330843801027E-3</v>
      </c>
      <c r="I6" s="2">
        <v>8.0000000000000002E-3</v>
      </c>
    </row>
    <row r="7" spans="1:9" x14ac:dyDescent="0.25">
      <c r="A7">
        <v>4.9000000000000004</v>
      </c>
      <c r="B7">
        <v>5.2</v>
      </c>
      <c r="C7">
        <f t="shared" si="3"/>
        <v>1.4071004226562505</v>
      </c>
      <c r="D7">
        <v>1.3</v>
      </c>
      <c r="E7">
        <f t="shared" si="0"/>
        <v>22.248520507187504</v>
      </c>
      <c r="F7">
        <f t="shared" si="1"/>
        <v>22.210190812096101</v>
      </c>
      <c r="G7">
        <f t="shared" si="2"/>
        <v>6.6034302160687302E-3</v>
      </c>
      <c r="I7" s="2">
        <v>6.6E-3</v>
      </c>
    </row>
    <row r="8" spans="1:9" x14ac:dyDescent="0.25">
      <c r="A8">
        <v>5.5</v>
      </c>
      <c r="B8">
        <v>5.9</v>
      </c>
      <c r="C8">
        <f t="shared" si="3"/>
        <v>1.477455443789063</v>
      </c>
      <c r="D8">
        <v>1.35</v>
      </c>
      <c r="E8">
        <f t="shared" si="0"/>
        <v>24.342946532546875</v>
      </c>
      <c r="F8">
        <f t="shared" si="1"/>
        <v>24.306474410049681</v>
      </c>
      <c r="G8">
        <f t="shared" si="2"/>
        <v>5.4644811287402678E-3</v>
      </c>
      <c r="I8" s="2">
        <v>5.4999999999999997E-3</v>
      </c>
    </row>
    <row r="9" spans="1:9" x14ac:dyDescent="0.25">
      <c r="A9">
        <v>6.1</v>
      </c>
      <c r="B9">
        <v>6.6</v>
      </c>
      <c r="C9">
        <f t="shared" si="3"/>
        <v>1.5513282159785162</v>
      </c>
      <c r="D9">
        <v>1.4</v>
      </c>
      <c r="E9">
        <f t="shared" si="0"/>
        <v>26.441593859174219</v>
      </c>
      <c r="F9">
        <f t="shared" si="1"/>
        <v>26.406972754098351</v>
      </c>
      <c r="G9">
        <f t="shared" si="2"/>
        <v>4.5330887504664861E-3</v>
      </c>
      <c r="I9" s="2">
        <v>4.4999999999999997E-3</v>
      </c>
    </row>
    <row r="10" spans="1:9" x14ac:dyDescent="0.25">
      <c r="A10">
        <v>6.7</v>
      </c>
      <c r="B10">
        <v>7.3</v>
      </c>
      <c r="C10">
        <f t="shared" si="3"/>
        <v>1.628894626777442</v>
      </c>
      <c r="D10">
        <v>1.45</v>
      </c>
      <c r="E10">
        <f t="shared" si="0"/>
        <v>28.544673552132927</v>
      </c>
      <c r="F10">
        <f t="shared" si="1"/>
        <v>28.511896581546896</v>
      </c>
      <c r="G10">
        <f t="shared" si="2"/>
        <v>3.7636787081675371E-3</v>
      </c>
      <c r="I10" s="2">
        <v>3.8E-3</v>
      </c>
    </row>
    <row r="11" spans="1:9" x14ac:dyDescent="0.25">
      <c r="A11">
        <v>7.3</v>
      </c>
      <c r="B11">
        <v>8</v>
      </c>
      <c r="C11">
        <f t="shared" si="3"/>
        <v>1.7103393581163142</v>
      </c>
      <c r="D11">
        <v>1.5</v>
      </c>
      <c r="E11">
        <f t="shared" si="0"/>
        <v>30.652407229739577</v>
      </c>
      <c r="F11">
        <f t="shared" si="1"/>
        <v>30.621467166565285</v>
      </c>
      <c r="G11">
        <f t="shared" si="2"/>
        <v>3.1230418611311742E-3</v>
      </c>
      <c r="I11" s="2">
        <v>3.0999999999999999E-3</v>
      </c>
    </row>
    <row r="12" spans="1:9" x14ac:dyDescent="0.25">
      <c r="A12">
        <v>7.9</v>
      </c>
      <c r="B12">
        <v>8.6999999999999993</v>
      </c>
      <c r="C12">
        <f t="shared" si="3"/>
        <v>1.7958563260221301</v>
      </c>
      <c r="D12">
        <v>1.55</v>
      </c>
      <c r="E12">
        <f t="shared" si="0"/>
        <v>32.765027591226556</v>
      </c>
      <c r="F12">
        <f t="shared" si="1"/>
        <v>32.735916847032016</v>
      </c>
      <c r="G12">
        <f t="shared" si="2"/>
        <v>2.5864023010524146E-3</v>
      </c>
      <c r="I12" s="2">
        <v>2.5999999999999999E-3</v>
      </c>
    </row>
    <row r="13" spans="1:9" x14ac:dyDescent="0.25">
      <c r="A13">
        <v>8.5</v>
      </c>
      <c r="B13">
        <v>9.4</v>
      </c>
      <c r="C13">
        <f t="shared" si="3"/>
        <v>1.8856491423232367</v>
      </c>
      <c r="D13">
        <v>1.6</v>
      </c>
      <c r="E13">
        <f t="shared" si="0"/>
        <v>34.882778970787889</v>
      </c>
      <c r="F13">
        <f t="shared" si="1"/>
        <v>34.855489577719496</v>
      </c>
      <c r="G13">
        <f t="shared" si="2"/>
        <v>2.1348957738284891E-3</v>
      </c>
      <c r="I13" s="2">
        <v>2.0999999999999999E-3</v>
      </c>
    </row>
    <row r="14" spans="1:9" x14ac:dyDescent="0.25">
      <c r="A14">
        <v>9.1</v>
      </c>
      <c r="B14">
        <v>10.1</v>
      </c>
      <c r="C14">
        <f t="shared" si="3"/>
        <v>1.9799315994393987</v>
      </c>
      <c r="D14">
        <v>1.65</v>
      </c>
      <c r="E14">
        <f t="shared" si="0"/>
        <v>37.005917919327274</v>
      </c>
      <c r="F14">
        <f t="shared" si="1"/>
        <v>36.980441511138785</v>
      </c>
      <c r="G14">
        <f t="shared" si="2"/>
        <v>1.7539015667748339E-3</v>
      </c>
      <c r="I14" s="2">
        <v>1.8E-3</v>
      </c>
    </row>
    <row r="15" spans="1:9" x14ac:dyDescent="0.25">
      <c r="A15">
        <v>9.6999999999999993</v>
      </c>
      <c r="B15">
        <v>10.8</v>
      </c>
      <c r="C15">
        <f t="shared" si="3"/>
        <v>2.0789281794113688</v>
      </c>
      <c r="D15">
        <v>1.7</v>
      </c>
      <c r="E15">
        <f t="shared" si="0"/>
        <v>39.134713815293651</v>
      </c>
      <c r="F15">
        <f t="shared" si="1"/>
        <v>39.111041607426458</v>
      </c>
      <c r="G15">
        <f t="shared" si="2"/>
        <v>1.4319088366211846E-3</v>
      </c>
      <c r="I15" s="2">
        <v>1.4E-3</v>
      </c>
    </row>
    <row r="16" spans="1:9" x14ac:dyDescent="0.25">
      <c r="A16">
        <v>10.3</v>
      </c>
      <c r="B16">
        <v>11.5</v>
      </c>
      <c r="C16">
        <f t="shared" si="3"/>
        <v>2.1828745883819374</v>
      </c>
      <c r="D16">
        <v>1.75</v>
      </c>
      <c r="E16">
        <f t="shared" si="0"/>
        <v>41.269449506058329</v>
      </c>
      <c r="F16">
        <f t="shared" si="1"/>
        <v>41.24757227472594</v>
      </c>
      <c r="G16">
        <f t="shared" si="2"/>
        <v>1.159727732013071E-3</v>
      </c>
      <c r="I16" s="2">
        <v>1.1999999999999999E-3</v>
      </c>
    </row>
    <row r="17" spans="1:9" x14ac:dyDescent="0.25">
      <c r="A17">
        <v>10.9</v>
      </c>
      <c r="B17">
        <v>12.2</v>
      </c>
      <c r="C17">
        <f t="shared" si="3"/>
        <v>2.2920183178010345</v>
      </c>
      <c r="D17">
        <v>1.8</v>
      </c>
      <c r="E17">
        <f t="shared" si="0"/>
        <v>43.410421981361239</v>
      </c>
      <c r="F17">
        <f t="shared" si="1"/>
        <v>43.390330041587816</v>
      </c>
      <c r="G17">
        <f t="shared" si="2"/>
        <v>9.2992886370043583E-4</v>
      </c>
      <c r="I17" s="2">
        <v>8.9999999999999998E-4</v>
      </c>
    </row>
    <row r="18" spans="1:9" x14ac:dyDescent="0.25">
      <c r="A18">
        <v>11.5</v>
      </c>
      <c r="B18">
        <v>12.9</v>
      </c>
      <c r="C18">
        <f t="shared" si="3"/>
        <v>2.4066192336910861</v>
      </c>
      <c r="D18">
        <v>1.85</v>
      </c>
      <c r="E18">
        <f t="shared" si="0"/>
        <v>45.557943080429304</v>
      </c>
      <c r="F18">
        <f t="shared" si="1"/>
        <v>45.539626262990211</v>
      </c>
      <c r="G18">
        <f t="shared" si="2"/>
        <v>7.3643755273310879E-4</v>
      </c>
      <c r="I18" s="2">
        <v>6.9999999999999999E-4</v>
      </c>
    </row>
    <row r="19" spans="1:9" x14ac:dyDescent="0.25">
      <c r="A19">
        <v>12.1</v>
      </c>
      <c r="B19">
        <v>13.6</v>
      </c>
      <c r="C19">
        <f t="shared" si="3"/>
        <v>2.5269501953756404</v>
      </c>
      <c r="D19">
        <v>1.9</v>
      </c>
      <c r="E19">
        <f t="shared" si="0"/>
        <v>47.712340234450771</v>
      </c>
      <c r="F19">
        <f t="shared" si="1"/>
        <v>47.695787861660143</v>
      </c>
      <c r="G19">
        <f t="shared" si="2"/>
        <v>5.7423518455311582E-4</v>
      </c>
      <c r="I19" s="2">
        <v>5.9999999999999995E-4</v>
      </c>
    </row>
    <row r="20" spans="1:9" x14ac:dyDescent="0.25">
      <c r="A20">
        <v>12.7</v>
      </c>
      <c r="B20">
        <v>14.3</v>
      </c>
      <c r="C20">
        <f t="shared" si="3"/>
        <v>2.6532977051444226</v>
      </c>
      <c r="D20">
        <v>1.95</v>
      </c>
      <c r="E20">
        <f t="shared" si="0"/>
        <v>49.873957246173305</v>
      </c>
      <c r="F20">
        <f t="shared" si="1"/>
        <v>49.859158106461003</v>
      </c>
      <c r="G20">
        <f t="shared" si="2"/>
        <v>4.3913607084194984E-4</v>
      </c>
      <c r="I20" s="2">
        <v>4.0000000000000002E-4</v>
      </c>
    </row>
    <row r="21" spans="1:9" x14ac:dyDescent="0.25">
      <c r="A21">
        <v>13.3</v>
      </c>
      <c r="B21">
        <v>15</v>
      </c>
      <c r="C21">
        <f t="shared" si="3"/>
        <v>2.7859625904016441</v>
      </c>
      <c r="D21">
        <v>2</v>
      </c>
      <c r="E21">
        <f t="shared" si="0"/>
        <v>52.043155108481976</v>
      </c>
      <c r="F21">
        <f t="shared" si="1"/>
        <v>52.030097429699325</v>
      </c>
      <c r="G21">
        <f t="shared" si="2"/>
        <v>3.2761844441501445E-4</v>
      </c>
      <c r="I21" s="2">
        <v>2.9999999999999997E-4</v>
      </c>
    </row>
    <row r="22" spans="1:9" x14ac:dyDescent="0.25">
      <c r="A22">
        <v>13.9</v>
      </c>
      <c r="B22">
        <v>15.7</v>
      </c>
      <c r="C22">
        <f t="shared" si="3"/>
        <v>2.9252607199217264</v>
      </c>
      <c r="D22">
        <v>2.0499999999999998</v>
      </c>
      <c r="E22">
        <f t="shared" si="0"/>
        <v>54.220312863906067</v>
      </c>
      <c r="F22">
        <f t="shared" si="1"/>
        <v>54.208984285296978</v>
      </c>
      <c r="G22">
        <f t="shared" si="2"/>
        <v>2.3669485940522539E-4</v>
      </c>
      <c r="I22" s="2">
        <v>2.0000000000000001E-4</v>
      </c>
    </row>
    <row r="23" spans="1:9" x14ac:dyDescent="0.25">
      <c r="A23">
        <v>14.5</v>
      </c>
      <c r="B23">
        <v>16.399999999999999</v>
      </c>
      <c r="C23">
        <f t="shared" si="3"/>
        <v>3.0715237559178128</v>
      </c>
      <c r="D23">
        <v>2.1</v>
      </c>
      <c r="E23">
        <f t="shared" si="0"/>
        <v>56.405828507101376</v>
      </c>
      <c r="F23">
        <f t="shared" si="1"/>
        <v>56.396216049871953</v>
      </c>
      <c r="G23">
        <f t="shared" si="2"/>
        <v>1.6381167768123915E-4</v>
      </c>
      <c r="I23" s="2">
        <v>2.0000000000000001E-4</v>
      </c>
    </row>
    <row r="24" spans="1:9" x14ac:dyDescent="0.25">
      <c r="A24">
        <v>15.1</v>
      </c>
      <c r="B24">
        <v>17.100000000000001</v>
      </c>
      <c r="C24">
        <f t="shared" si="3"/>
        <v>3.2250999437137038</v>
      </c>
      <c r="D24">
        <v>2.15</v>
      </c>
      <c r="E24">
        <f t="shared" si="0"/>
        <v>58.600119932456451</v>
      </c>
      <c r="F24">
        <f t="shared" si="1"/>
        <v>58.592209968873092</v>
      </c>
      <c r="G24">
        <f t="shared" si="2"/>
        <v>1.0677030006453183E-4</v>
      </c>
      <c r="I24" s="2">
        <v>1E-4</v>
      </c>
    </row>
    <row r="25" spans="1:9" x14ac:dyDescent="0.25">
      <c r="A25">
        <v>15.7</v>
      </c>
      <c r="B25">
        <v>17.8</v>
      </c>
      <c r="C25">
        <f t="shared" si="3"/>
        <v>3.3863549408993889</v>
      </c>
      <c r="D25">
        <v>2.2000000000000002</v>
      </c>
      <c r="E25">
        <f t="shared" si="0"/>
        <v>60.80362592907926</v>
      </c>
      <c r="F25">
        <f t="shared" si="1"/>
        <v>60.797404150021691</v>
      </c>
      <c r="G25">
        <f t="shared" si="2"/>
        <v>6.3664845722115595E-5</v>
      </c>
      <c r="I25" s="2">
        <v>1E-4</v>
      </c>
    </row>
    <row r="26" spans="1:9" x14ac:dyDescent="0.25">
      <c r="A26">
        <v>16.3</v>
      </c>
      <c r="B26">
        <v>18.5</v>
      </c>
      <c r="C26">
        <f t="shared" si="3"/>
        <v>3.5556726879443583</v>
      </c>
      <c r="D26">
        <v>2.25</v>
      </c>
      <c r="E26">
        <f t="shared" si="0"/>
        <v>63.016807225533228</v>
      </c>
      <c r="F26">
        <f t="shared" si="1"/>
        <v>63.012258606425178</v>
      </c>
      <c r="G26">
        <f t="shared" si="2"/>
        <v>3.2832408846213015E-5</v>
      </c>
      <c r="I26" s="2">
        <v>0</v>
      </c>
    </row>
    <row r="27" spans="1:9" x14ac:dyDescent="0.25">
      <c r="A27">
        <v>16.899999999999999</v>
      </c>
      <c r="B27">
        <v>19.2</v>
      </c>
      <c r="C27">
        <f t="shared" si="3"/>
        <v>3.7334563223415764</v>
      </c>
      <c r="D27">
        <v>2.2999999999999998</v>
      </c>
      <c r="E27">
        <f t="shared" si="0"/>
        <v>65.240147586809883</v>
      </c>
      <c r="F27">
        <f t="shared" si="1"/>
        <v>65.237256351846241</v>
      </c>
      <c r="G27">
        <f t="shared" si="2"/>
        <v>1.2813029896751176E-5</v>
      </c>
      <c r="I27" s="2">
        <v>0</v>
      </c>
    </row>
    <row r="28" spans="1:9" x14ac:dyDescent="0.25">
      <c r="A28">
        <v>17.5</v>
      </c>
      <c r="B28">
        <v>19.899999999999999</v>
      </c>
      <c r="C28">
        <f t="shared" si="3"/>
        <v>3.9201291384586554</v>
      </c>
      <c r="D28">
        <v>2.35</v>
      </c>
      <c r="E28">
        <f t="shared" si="0"/>
        <v>67.47415496615038</v>
      </c>
      <c r="F28">
        <f t="shared" si="1"/>
        <v>67.472904550735777</v>
      </c>
      <c r="G28">
        <f t="shared" si="2"/>
        <v>2.3172408900281159E-6</v>
      </c>
      <c r="I28" s="2">
        <v>0</v>
      </c>
    </row>
    <row r="29" spans="1:9" x14ac:dyDescent="0.25">
      <c r="A29">
        <v>18.100000000000001</v>
      </c>
      <c r="B29">
        <v>20.6</v>
      </c>
      <c r="C29">
        <f t="shared" si="3"/>
        <v>4.1161355953815884</v>
      </c>
      <c r="D29">
        <v>2.4</v>
      </c>
      <c r="E29">
        <f t="shared" si="0"/>
        <v>69.719362714457915</v>
      </c>
      <c r="F29">
        <f t="shared" si="1"/>
        <v>69.719735725767237</v>
      </c>
      <c r="G29">
        <f t="shared" si="2"/>
        <v>1.9956785527626891E-7</v>
      </c>
      <c r="I29" s="2">
        <v>0</v>
      </c>
    </row>
    <row r="30" spans="1:9" x14ac:dyDescent="0.25">
      <c r="A30">
        <v>18.7</v>
      </c>
      <c r="B30">
        <v>21.3</v>
      </c>
      <c r="C30">
        <f t="shared" si="3"/>
        <v>4.3219423751506678</v>
      </c>
      <c r="D30">
        <v>2.4500000000000002</v>
      </c>
      <c r="E30">
        <f t="shared" si="0"/>
        <v>71.976330850180801</v>
      </c>
      <c r="F30">
        <f t="shared" si="1"/>
        <v>71.978309025747677</v>
      </c>
      <c r="G30">
        <f t="shared" si="2"/>
        <v>5.4367575106465737E-6</v>
      </c>
      <c r="I30" s="2">
        <v>0</v>
      </c>
    </row>
    <row r="31" spans="1:9" x14ac:dyDescent="0.25">
      <c r="A31">
        <v>19.3</v>
      </c>
      <c r="B31">
        <v>22</v>
      </c>
      <c r="C31">
        <f t="shared" si="3"/>
        <v>4.5380394939082018</v>
      </c>
      <c r="D31">
        <v>2.5</v>
      </c>
      <c r="E31">
        <f t="shared" si="0"/>
        <v>74.245647392689847</v>
      </c>
      <c r="F31">
        <f t="shared" si="1"/>
        <v>74.24921155692455</v>
      </c>
      <c r="G31">
        <f t="shared" si="2"/>
        <v>1.7109779681424504E-5</v>
      </c>
      <c r="I31" s="2">
        <v>0</v>
      </c>
    </row>
    <row r="32" spans="1:9" x14ac:dyDescent="0.25">
      <c r="A32">
        <v>19.899999999999999</v>
      </c>
      <c r="B32">
        <v>22.7</v>
      </c>
      <c r="C32">
        <f t="shared" si="3"/>
        <v>4.7649414686036122</v>
      </c>
      <c r="D32">
        <v>2.5499999999999998</v>
      </c>
      <c r="E32">
        <f t="shared" si="0"/>
        <v>76.527929762324334</v>
      </c>
      <c r="F32">
        <f t="shared" si="1"/>
        <v>76.533059780857698</v>
      </c>
      <c r="G32">
        <f t="shared" si="2"/>
        <v>3.438886983405536E-5</v>
      </c>
      <c r="I32" s="2">
        <v>0</v>
      </c>
    </row>
    <row r="33" spans="1:9" x14ac:dyDescent="0.25">
      <c r="A33">
        <v>20.5</v>
      </c>
      <c r="B33">
        <v>23.4</v>
      </c>
      <c r="C33">
        <f t="shared" si="3"/>
        <v>5.0031885420337927</v>
      </c>
      <c r="D33">
        <v>2.6</v>
      </c>
      <c r="E33">
        <f t="shared" ref="E33:E64" si="4">1.2*C33+2*B33+A33+5+0.2*D33</f>
        <v>78.823826250440547</v>
      </c>
      <c r="F33">
        <f t="shared" si="1"/>
        <v>78.83050098218493</v>
      </c>
      <c r="G33">
        <f t="shared" si="2"/>
        <v>5.6521036821935891E-5</v>
      </c>
      <c r="I33" s="2">
        <v>1E-4</v>
      </c>
    </row>
    <row r="34" spans="1:9" x14ac:dyDescent="0.25">
      <c r="A34">
        <v>21.1</v>
      </c>
      <c r="B34">
        <v>24.1</v>
      </c>
      <c r="C34">
        <f t="shared" si="3"/>
        <v>5.2533479691354827</v>
      </c>
      <c r="D34">
        <v>2.65</v>
      </c>
      <c r="E34">
        <f t="shared" si="4"/>
        <v>81.134017562962583</v>
      </c>
      <c r="F34">
        <f t="shared" si="1"/>
        <v>81.14221480977595</v>
      </c>
      <c r="G34">
        <f t="shared" si="2"/>
        <v>8.2819583372796137E-5</v>
      </c>
      <c r="I34" s="2">
        <v>1E-4</v>
      </c>
    </row>
    <row r="35" spans="1:9" x14ac:dyDescent="0.25">
      <c r="A35">
        <v>21.7</v>
      </c>
      <c r="B35">
        <v>24.8</v>
      </c>
      <c r="C35">
        <f t="shared" si="3"/>
        <v>5.5160153675922574</v>
      </c>
      <c r="D35">
        <v>2.7</v>
      </c>
      <c r="E35">
        <f t="shared" si="4"/>
        <v>83.459218441110721</v>
      </c>
      <c r="F35">
        <f t="shared" si="1"/>
        <v>83.468914894943936</v>
      </c>
      <c r="G35">
        <f t="shared" si="2"/>
        <v>1.1265528086151669E-4</v>
      </c>
      <c r="I35" s="2">
        <v>1E-4</v>
      </c>
    </row>
    <row r="36" spans="1:9" x14ac:dyDescent="0.25">
      <c r="A36">
        <v>22.3</v>
      </c>
      <c r="B36">
        <v>25.5</v>
      </c>
      <c r="C36">
        <f t="shared" si="3"/>
        <v>5.7918161359718709</v>
      </c>
      <c r="D36">
        <v>2.75</v>
      </c>
      <c r="E36">
        <f t="shared" si="4"/>
        <v>85.800179363166237</v>
      </c>
      <c r="F36">
        <f t="shared" si="1"/>
        <v>85.811350550567738</v>
      </c>
      <c r="G36">
        <f t="shared" si="2"/>
        <v>1.4544891267796053E-4</v>
      </c>
      <c r="I36" s="2">
        <v>1E-4</v>
      </c>
    </row>
    <row r="37" spans="1:9" x14ac:dyDescent="0.25">
      <c r="A37">
        <v>22.9</v>
      </c>
      <c r="B37">
        <v>26.2</v>
      </c>
      <c r="C37">
        <f t="shared" si="3"/>
        <v>6.0814069427704647</v>
      </c>
      <c r="D37">
        <v>2.8</v>
      </c>
      <c r="E37">
        <f t="shared" si="4"/>
        <v>88.15768833132455</v>
      </c>
      <c r="F37">
        <f t="shared" si="1"/>
        <v>88.170308555170152</v>
      </c>
      <c r="G37">
        <f t="shared" si="2"/>
        <v>1.8066495722359011E-4</v>
      </c>
      <c r="I37" s="2">
        <v>2.0000000000000001E-4</v>
      </c>
    </row>
    <row r="38" spans="1:9" x14ac:dyDescent="0.25">
      <c r="A38">
        <v>23.5</v>
      </c>
      <c r="B38">
        <v>26.9</v>
      </c>
      <c r="C38">
        <f t="shared" si="3"/>
        <v>6.3854772899089882</v>
      </c>
      <c r="D38">
        <v>2.85</v>
      </c>
      <c r="E38">
        <f t="shared" si="4"/>
        <v>90.532572747890782</v>
      </c>
      <c r="F38">
        <f t="shared" si="1"/>
        <v>90.546615026200129</v>
      </c>
      <c r="G38">
        <f t="shared" si="2"/>
        <v>2.1780622612622215E-4</v>
      </c>
      <c r="I38" s="2">
        <v>2.0000000000000001E-4</v>
      </c>
    </row>
    <row r="39" spans="1:9" x14ac:dyDescent="0.25">
      <c r="A39">
        <v>24.1</v>
      </c>
      <c r="B39">
        <v>27.6</v>
      </c>
      <c r="C39">
        <f t="shared" si="3"/>
        <v>6.7047511544044376</v>
      </c>
      <c r="D39">
        <v>2.9</v>
      </c>
      <c r="E39">
        <f t="shared" si="4"/>
        <v>92.925701385285336</v>
      </c>
      <c r="F39">
        <f t="shared" si="1"/>
        <v>92.941137386979022</v>
      </c>
      <c r="G39">
        <f t="shared" si="2"/>
        <v>2.5640930844264396E-4</v>
      </c>
      <c r="I39" s="2">
        <v>2.9999999999999997E-4</v>
      </c>
    </row>
    <row r="40" spans="1:9" x14ac:dyDescent="0.25">
      <c r="A40">
        <v>24.7</v>
      </c>
      <c r="B40">
        <v>28.3</v>
      </c>
      <c r="C40">
        <f t="shared" si="3"/>
        <v>7.0399887121246598</v>
      </c>
      <c r="D40">
        <v>2.95</v>
      </c>
      <c r="E40">
        <f t="shared" si="4"/>
        <v>95.337986454549593</v>
      </c>
      <c r="F40">
        <f t="shared" si="1"/>
        <v>95.354786431994285</v>
      </c>
      <c r="G40">
        <f t="shared" si="2"/>
        <v>2.9604069966034427E-4</v>
      </c>
      <c r="I40" s="2">
        <v>2.9999999999999997E-4</v>
      </c>
    </row>
    <row r="41" spans="1:9" x14ac:dyDescent="0.25">
      <c r="A41">
        <v>25.3</v>
      </c>
      <c r="B41">
        <v>29</v>
      </c>
      <c r="C41">
        <f t="shared" si="3"/>
        <v>7.3919881477308929</v>
      </c>
      <c r="D41">
        <v>3</v>
      </c>
      <c r="E41">
        <f t="shared" si="4"/>
        <v>97.77038577727707</v>
      </c>
      <c r="F41">
        <f t="shared" si="1"/>
        <v>97.788518495457723</v>
      </c>
      <c r="G41">
        <f t="shared" si="2"/>
        <v>3.3629351669733811E-4</v>
      </c>
      <c r="I41" s="2">
        <v>2.9999999999999997E-4</v>
      </c>
    </row>
    <row r="42" spans="1:9" x14ac:dyDescent="0.25">
      <c r="A42">
        <v>25.9</v>
      </c>
      <c r="B42">
        <v>29.7</v>
      </c>
      <c r="C42">
        <f t="shared" si="3"/>
        <v>7.7615875551174378</v>
      </c>
      <c r="D42">
        <v>3.05</v>
      </c>
      <c r="E42">
        <f t="shared" si="4"/>
        <v>100.22390506614092</v>
      </c>
      <c r="F42">
        <f t="shared" si="1"/>
        <v>100.24333772829175</v>
      </c>
      <c r="G42">
        <f t="shared" si="2"/>
        <v>3.7678471819596436E-4</v>
      </c>
      <c r="I42" s="2">
        <v>4.0000000000000002E-4</v>
      </c>
    </row>
    <row r="43" spans="1:9" x14ac:dyDescent="0.25">
      <c r="A43">
        <v>26.5</v>
      </c>
      <c r="B43">
        <v>30.4</v>
      </c>
      <c r="C43">
        <f t="shared" si="3"/>
        <v>8.1496669328733109</v>
      </c>
      <c r="D43">
        <v>3.1</v>
      </c>
      <c r="E43">
        <f t="shared" si="4"/>
        <v>102.69960031944797</v>
      </c>
      <c r="F43">
        <f t="shared" si="1"/>
        <v>102.72029848896493</v>
      </c>
      <c r="G43">
        <f t="shared" si="2"/>
        <v>4.1715276400326382E-4</v>
      </c>
      <c r="I43" s="2">
        <v>4.0000000000000002E-4</v>
      </c>
    </row>
    <row r="44" spans="1:9" x14ac:dyDescent="0.25">
      <c r="A44">
        <v>27.1</v>
      </c>
      <c r="B44">
        <v>31.1</v>
      </c>
      <c r="C44">
        <f t="shared" si="3"/>
        <v>8.5571502795169767</v>
      </c>
      <c r="D44">
        <v>3.15</v>
      </c>
      <c r="E44">
        <f t="shared" si="4"/>
        <v>105.19858033542036</v>
      </c>
      <c r="F44">
        <f t="shared" si="1"/>
        <v>105.22050785386918</v>
      </c>
      <c r="G44">
        <f t="shared" si="2"/>
        <v>4.5705565967741181E-4</v>
      </c>
      <c r="I44" s="2">
        <v>5.0000000000000001E-4</v>
      </c>
    </row>
    <row r="45" spans="1:9" x14ac:dyDescent="0.25">
      <c r="A45">
        <v>27.7</v>
      </c>
      <c r="B45">
        <v>31.8</v>
      </c>
      <c r="C45">
        <f t="shared" si="3"/>
        <v>8.9850077934928265</v>
      </c>
      <c r="D45">
        <v>3.2</v>
      </c>
      <c r="E45">
        <f t="shared" si="4"/>
        <v>107.72200935219139</v>
      </c>
      <c r="F45">
        <f t="shared" si="1"/>
        <v>107.74512825321605</v>
      </c>
      <c r="G45">
        <f t="shared" si="2"/>
        <v>4.9616934162501319E-4</v>
      </c>
      <c r="I45" s="2">
        <v>5.0000000000000001E-4</v>
      </c>
    </row>
    <row r="46" spans="1:9" x14ac:dyDescent="0.25">
      <c r="A46">
        <v>28.3</v>
      </c>
      <c r="B46">
        <v>32.5</v>
      </c>
      <c r="C46">
        <f t="shared" si="3"/>
        <v>9.4342581831674686</v>
      </c>
      <c r="D46">
        <v>3.25</v>
      </c>
      <c r="E46">
        <f t="shared" si="4"/>
        <v>110.27110981980097</v>
      </c>
      <c r="F46">
        <f t="shared" si="1"/>
        <v>110.29538023872769</v>
      </c>
      <c r="G46">
        <f t="shared" si="2"/>
        <v>5.3418636652974847E-4</v>
      </c>
      <c r="I46" s="2">
        <v>5.0000000000000001E-4</v>
      </c>
    </row>
    <row r="47" spans="1:9" x14ac:dyDescent="0.25">
      <c r="A47">
        <v>28.9</v>
      </c>
      <c r="B47">
        <v>33.200000000000003</v>
      </c>
      <c r="C47">
        <f t="shared" si="3"/>
        <v>9.9059710923258422</v>
      </c>
      <c r="D47">
        <v>3.3</v>
      </c>
      <c r="E47">
        <f t="shared" si="4"/>
        <v>112.84716531079101</v>
      </c>
      <c r="F47">
        <f t="shared" si="1"/>
        <v>112.87254538971234</v>
      </c>
      <c r="G47">
        <f t="shared" si="2"/>
        <v>5.7081487539266309E-4</v>
      </c>
      <c r="I47" s="2">
        <v>5.9999999999999995E-4</v>
      </c>
    </row>
    <row r="48" spans="1:9" x14ac:dyDescent="0.25">
      <c r="A48">
        <v>29.5</v>
      </c>
      <c r="B48">
        <v>33.9</v>
      </c>
      <c r="C48">
        <f t="shared" si="3"/>
        <v>10.401269646942135</v>
      </c>
      <c r="D48">
        <v>3.35</v>
      </c>
      <c r="E48">
        <f t="shared" si="4"/>
        <v>115.45152357633056</v>
      </c>
      <c r="F48">
        <f t="shared" si="1"/>
        <v>115.47796936444365</v>
      </c>
      <c r="G48">
        <f t="shared" si="2"/>
        <v>6.0577780808605429E-4</v>
      </c>
      <c r="I48" s="2">
        <v>5.9999999999999995E-4</v>
      </c>
    </row>
    <row r="49" spans="1:9" x14ac:dyDescent="0.25">
      <c r="A49">
        <v>30.1</v>
      </c>
      <c r="B49">
        <v>34.6</v>
      </c>
      <c r="C49">
        <f t="shared" si="3"/>
        <v>10.921333129289241</v>
      </c>
      <c r="D49">
        <v>3.4</v>
      </c>
      <c r="E49">
        <f t="shared" si="4"/>
        <v>118.08559975514709</v>
      </c>
      <c r="F49">
        <f t="shared" si="1"/>
        <v>118.11306510410894</v>
      </c>
      <c r="G49">
        <f t="shared" si="2"/>
        <v>6.3881234897446076E-4</v>
      </c>
      <c r="I49" s="2">
        <v>5.9999999999999995E-4</v>
      </c>
    </row>
    <row r="50" spans="1:9" x14ac:dyDescent="0.25">
      <c r="A50">
        <v>30.7</v>
      </c>
      <c r="B50">
        <v>35.299999999999997</v>
      </c>
      <c r="C50">
        <f t="shared" si="3"/>
        <v>11.467399785753704</v>
      </c>
      <c r="D50">
        <v>3.45</v>
      </c>
      <c r="E50">
        <f t="shared" si="4"/>
        <v>120.75087974290444</v>
      </c>
      <c r="F50">
        <f t="shared" si="1"/>
        <v>120.77931619695491</v>
      </c>
      <c r="G50">
        <f t="shared" si="2"/>
        <v>6.6966958806912412E-4</v>
      </c>
      <c r="I50" s="2">
        <v>6.9999999999999999E-4</v>
      </c>
    </row>
    <row r="51" spans="1:9" x14ac:dyDescent="0.25">
      <c r="A51">
        <v>31.3</v>
      </c>
      <c r="B51">
        <v>36</v>
      </c>
      <c r="C51">
        <f t="shared" si="3"/>
        <v>12.04076977504139</v>
      </c>
      <c r="D51">
        <v>3.5</v>
      </c>
      <c r="E51">
        <f t="shared" si="4"/>
        <v>123.44892373004967</v>
      </c>
      <c r="F51">
        <f t="shared" si="1"/>
        <v>123.47828041064062</v>
      </c>
      <c r="G51">
        <f t="shared" si="2"/>
        <v>6.9811438551190647E-4</v>
      </c>
      <c r="I51" s="2">
        <v>6.9999999999999999E-4</v>
      </c>
    </row>
    <row r="52" spans="1:9" x14ac:dyDescent="0.25">
      <c r="A52">
        <v>31.9</v>
      </c>
      <c r="B52">
        <v>36.700000000000003</v>
      </c>
      <c r="C52">
        <f t="shared" si="3"/>
        <v>12.64280826379346</v>
      </c>
      <c r="D52">
        <v>3.55</v>
      </c>
      <c r="E52">
        <f t="shared" si="4"/>
        <v>126.18136991655216</v>
      </c>
      <c r="F52">
        <f t="shared" si="1"/>
        <v>126.21159340120803</v>
      </c>
      <c r="G52">
        <f t="shared" si="2"/>
        <v>7.2392542999665118E-4</v>
      </c>
      <c r="I52" s="2">
        <v>6.9999999999999999E-4</v>
      </c>
    </row>
    <row r="53" spans="1:9" x14ac:dyDescent="0.25">
      <c r="A53">
        <v>32.5</v>
      </c>
      <c r="B53">
        <v>37.4</v>
      </c>
      <c r="C53">
        <f t="shared" si="3"/>
        <v>13.274948676983135</v>
      </c>
      <c r="D53">
        <v>3.6</v>
      </c>
      <c r="E53">
        <f t="shared" si="4"/>
        <v>128.94993841237974</v>
      </c>
      <c r="F53">
        <f t="shared" si="1"/>
        <v>128.98097260750123</v>
      </c>
      <c r="G53">
        <f t="shared" si="2"/>
        <v>7.4689548416751546E-4</v>
      </c>
      <c r="I53" s="2">
        <v>6.9999999999999999E-4</v>
      </c>
    </row>
    <row r="54" spans="1:9" x14ac:dyDescent="0.25">
      <c r="A54">
        <v>33.1</v>
      </c>
      <c r="B54">
        <v>38.1</v>
      </c>
      <c r="C54">
        <f t="shared" si="3"/>
        <v>13.938696110832291</v>
      </c>
      <c r="D54">
        <v>3.65</v>
      </c>
      <c r="E54">
        <f t="shared" si="4"/>
        <v>131.75643533299873</v>
      </c>
      <c r="F54">
        <f t="shared" si="1"/>
        <v>131.78822134030654</v>
      </c>
      <c r="G54">
        <f t="shared" si="2"/>
        <v>7.668318120614239E-4</v>
      </c>
      <c r="I54" s="2">
        <v>8.0000000000000004E-4</v>
      </c>
    </row>
    <row r="55" spans="1:9" x14ac:dyDescent="0.25">
      <c r="A55">
        <v>33.700000000000003</v>
      </c>
      <c r="B55">
        <v>38.799999999999997</v>
      </c>
      <c r="C55">
        <f t="shared" si="3"/>
        <v>14.635630916373906</v>
      </c>
      <c r="D55">
        <v>3.7</v>
      </c>
      <c r="E55">
        <f t="shared" si="4"/>
        <v>134.60275709964867</v>
      </c>
      <c r="F55">
        <f t="shared" si="1"/>
        <v>134.63523307594951</v>
      </c>
      <c r="G55">
        <f t="shared" si="2"/>
        <v>7.8355678547669316E-4</v>
      </c>
      <c r="I55" s="2">
        <v>8.0000000000000004E-4</v>
      </c>
    </row>
    <row r="56" spans="1:9" x14ac:dyDescent="0.25">
      <c r="A56">
        <v>34.299999999999997</v>
      </c>
      <c r="B56">
        <v>39.5</v>
      </c>
      <c r="C56">
        <f t="shared" si="3"/>
        <v>15.367412462192602</v>
      </c>
      <c r="D56">
        <v>3.75</v>
      </c>
      <c r="E56">
        <f t="shared" si="4"/>
        <v>137.49089495463113</v>
      </c>
      <c r="F56">
        <f t="shared" si="1"/>
        <v>137.52399596457207</v>
      </c>
      <c r="G56">
        <f t="shared" si="2"/>
        <v>7.9690866764046899E-4</v>
      </c>
      <c r="I56" s="2">
        <v>8.0000000000000004E-4</v>
      </c>
    </row>
    <row r="57" spans="1:9" x14ac:dyDescent="0.25">
      <c r="A57">
        <v>34.9</v>
      </c>
      <c r="B57">
        <v>40.200000000000003</v>
      </c>
      <c r="C57">
        <f t="shared" si="3"/>
        <v>16.135783085302233</v>
      </c>
      <c r="D57">
        <v>3.8</v>
      </c>
      <c r="E57">
        <f t="shared" si="4"/>
        <v>140.42293970236267</v>
      </c>
      <c r="F57">
        <f t="shared" si="1"/>
        <v>140.45659756382315</v>
      </c>
      <c r="G57">
        <f t="shared" si="2"/>
        <v>8.0674257389444243E-4</v>
      </c>
      <c r="I57" s="2">
        <v>8.0000000000000004E-4</v>
      </c>
    </row>
    <row r="58" spans="1:9" x14ac:dyDescent="0.25">
      <c r="A58">
        <v>35.5</v>
      </c>
      <c r="B58">
        <v>40.9</v>
      </c>
      <c r="C58">
        <f t="shared" si="3"/>
        <v>16.942572239567344</v>
      </c>
      <c r="D58">
        <v>3.85</v>
      </c>
      <c r="E58">
        <f t="shared" si="4"/>
        <v>143.40108668748081</v>
      </c>
      <c r="F58">
        <f t="shared" si="1"/>
        <v>143.43522980923422</v>
      </c>
      <c r="G58">
        <f t="shared" si="2"/>
        <v>8.1293161021033227E-4</v>
      </c>
      <c r="I58" s="2">
        <v>8.0000000000000004E-4</v>
      </c>
    </row>
    <row r="59" spans="1:9" x14ac:dyDescent="0.25">
      <c r="A59">
        <v>36.1</v>
      </c>
      <c r="B59">
        <v>41.6</v>
      </c>
      <c r="C59">
        <f t="shared" si="3"/>
        <v>17.78970085154571</v>
      </c>
      <c r="D59">
        <v>3.9</v>
      </c>
      <c r="E59">
        <f t="shared" si="4"/>
        <v>146.42764102185487</v>
      </c>
      <c r="F59">
        <f t="shared" si="1"/>
        <v>146.46219423311328</v>
      </c>
      <c r="G59">
        <f t="shared" si="2"/>
        <v>8.1536819137192689E-4</v>
      </c>
      <c r="I59" s="2">
        <v>8.0000000000000004E-4</v>
      </c>
    </row>
    <row r="60" spans="1:9" x14ac:dyDescent="0.25">
      <c r="A60">
        <v>36.700000000000003</v>
      </c>
      <c r="B60">
        <v>42.3</v>
      </c>
      <c r="C60">
        <f t="shared" si="3"/>
        <v>18.679185894122998</v>
      </c>
      <c r="D60">
        <v>3.95</v>
      </c>
      <c r="E60">
        <f t="shared" si="4"/>
        <v>149.50502307294758</v>
      </c>
      <c r="F60">
        <f t="shared" si="1"/>
        <v>149.53990744438369</v>
      </c>
      <c r="G60">
        <f t="shared" si="2"/>
        <v>8.1396554141093121E-4</v>
      </c>
      <c r="I60" s="2">
        <v>8.0000000000000004E-4</v>
      </c>
    </row>
    <row r="61" spans="1:9" x14ac:dyDescent="0.25">
      <c r="A61">
        <v>37.299999999999997</v>
      </c>
      <c r="B61">
        <v>43</v>
      </c>
      <c r="C61">
        <f t="shared" si="3"/>
        <v>19.613145188829147</v>
      </c>
      <c r="D61">
        <v>4</v>
      </c>
      <c r="E61">
        <f t="shared" si="4"/>
        <v>152.635774226595</v>
      </c>
      <c r="F61">
        <f t="shared" si="1"/>
        <v>152.67090688241507</v>
      </c>
      <c r="G61">
        <f t="shared" si="2"/>
        <v>8.0865937964103571E-4</v>
      </c>
      <c r="I61" s="2">
        <v>8.0000000000000004E-4</v>
      </c>
    </row>
    <row r="62" spans="1:9" x14ac:dyDescent="0.25">
      <c r="A62">
        <v>37.9</v>
      </c>
      <c r="B62">
        <v>43.7</v>
      </c>
      <c r="C62">
        <f t="shared" si="3"/>
        <v>20.593802448270605</v>
      </c>
      <c r="D62">
        <v>4.05</v>
      </c>
      <c r="E62">
        <f t="shared" si="4"/>
        <v>155.82256293792474</v>
      </c>
      <c r="F62">
        <f t="shared" si="1"/>
        <v>155.85785685854543</v>
      </c>
      <c r="G62">
        <f t="shared" si="2"/>
        <v>7.9940979617674959E-4</v>
      </c>
      <c r="I62" s="2">
        <v>8.0000000000000004E-4</v>
      </c>
    </row>
    <row r="63" spans="1:9" x14ac:dyDescent="0.25">
      <c r="A63">
        <v>38.5</v>
      </c>
      <c r="B63">
        <v>44.4</v>
      </c>
      <c r="C63">
        <f t="shared" si="3"/>
        <v>21.623492570684135</v>
      </c>
      <c r="D63">
        <v>4.0999999999999996</v>
      </c>
      <c r="E63">
        <f t="shared" si="4"/>
        <v>159.06819108482097</v>
      </c>
      <c r="F63">
        <f t="shared" si="1"/>
        <v>159.10355489967972</v>
      </c>
      <c r="G63">
        <f t="shared" si="2"/>
        <v>7.8620332125197302E-4</v>
      </c>
      <c r="I63" s="2">
        <v>8.0000000000000004E-4</v>
      </c>
    </row>
    <row r="64" spans="1:9" x14ac:dyDescent="0.25">
      <c r="A64">
        <v>39.1</v>
      </c>
      <c r="B64">
        <v>45.1</v>
      </c>
      <c r="C64">
        <f t="shared" si="3"/>
        <v>22.704667199218342</v>
      </c>
      <c r="D64">
        <v>4.1500000000000004</v>
      </c>
      <c r="E64">
        <f t="shared" si="4"/>
        <v>162.37560063906201</v>
      </c>
      <c r="F64">
        <f t="shared" si="1"/>
        <v>162.41093840906819</v>
      </c>
      <c r="G64">
        <f t="shared" si="2"/>
        <v>7.6905519308007281E-4</v>
      </c>
      <c r="I64" s="2">
        <v>8.0000000000000004E-4</v>
      </c>
    </row>
    <row r="65" spans="1:9" x14ac:dyDescent="0.25">
      <c r="A65">
        <v>39.700000000000003</v>
      </c>
      <c r="B65">
        <v>45.8</v>
      </c>
      <c r="C65">
        <f t="shared" si="3"/>
        <v>23.839900559179259</v>
      </c>
      <c r="D65">
        <v>4.2</v>
      </c>
      <c r="E65">
        <f t="shared" ref="E65:E96" si="5">1.2*C65+2*B65+A65+5+0.2*D65</f>
        <v>165.74788067101511</v>
      </c>
      <c r="F65">
        <f t="shared" si="1"/>
        <v>165.78309166012346</v>
      </c>
      <c r="G65">
        <f t="shared" si="2"/>
        <v>7.4801182915224928E-4</v>
      </c>
      <c r="I65" s="2">
        <v>6.9999999999999999E-4</v>
      </c>
    </row>
    <row r="66" spans="1:9" x14ac:dyDescent="0.25">
      <c r="A66">
        <v>40.299999999999997</v>
      </c>
      <c r="B66">
        <v>46.5</v>
      </c>
      <c r="C66">
        <f t="shared" si="3"/>
        <v>25.031895587138223</v>
      </c>
      <c r="D66">
        <v>4.25</v>
      </c>
      <c r="E66">
        <f t="shared" si="5"/>
        <v>169.18827470456586</v>
      </c>
      <c r="F66">
        <f t="shared" ref="F66:F100" si="6">1.1177714866953*A66+0.958089845738833*B66+1.19813654441107*C66+13.4132578403436*D66-7.3720903010402</f>
        <v>169.22325313992891</v>
      </c>
      <c r="G66">
        <f t="shared" ref="G66:G100" si="7">(E66-F66)^2/E66*100</f>
        <v>7.2315350610678217E-4</v>
      </c>
      <c r="I66" s="2">
        <v>6.9999999999999999E-4</v>
      </c>
    </row>
    <row r="67" spans="1:9" x14ac:dyDescent="0.25">
      <c r="A67">
        <v>40.9</v>
      </c>
      <c r="B67">
        <v>47.2</v>
      </c>
      <c r="C67">
        <f t="shared" ref="C67:C100" si="8">C66*1.05</f>
        <v>26.283490366495137</v>
      </c>
      <c r="D67">
        <v>4.3</v>
      </c>
      <c r="E67">
        <f t="shared" si="5"/>
        <v>172.70018843979418</v>
      </c>
      <c r="F67">
        <f t="shared" si="6"/>
        <v>172.73482325992211</v>
      </c>
      <c r="G67">
        <f t="shared" si="7"/>
        <v>6.9459725326966536E-4</v>
      </c>
      <c r="I67" s="2">
        <v>6.9999999999999999E-4</v>
      </c>
    </row>
    <row r="68" spans="1:9" x14ac:dyDescent="0.25">
      <c r="A68">
        <v>41.5</v>
      </c>
      <c r="B68">
        <v>47.9</v>
      </c>
      <c r="C68">
        <f t="shared" si="8"/>
        <v>27.597664884819896</v>
      </c>
      <c r="D68">
        <v>4.3499999999999996</v>
      </c>
      <c r="E68">
        <f t="shared" si="5"/>
        <v>176.28719786178388</v>
      </c>
      <c r="F68">
        <f t="shared" si="6"/>
        <v>176.32137245211234</v>
      </c>
      <c r="G68">
        <f t="shared" si="7"/>
        <v>6.6249996499114926E-4</v>
      </c>
      <c r="I68" s="2">
        <v>6.9999999999999999E-4</v>
      </c>
    </row>
    <row r="69" spans="1:9" x14ac:dyDescent="0.25">
      <c r="A69">
        <v>42.1</v>
      </c>
      <c r="B69">
        <v>48.6</v>
      </c>
      <c r="C69">
        <f t="shared" si="8"/>
        <v>28.977548129060892</v>
      </c>
      <c r="D69">
        <v>4.4000000000000004</v>
      </c>
      <c r="E69">
        <f t="shared" si="5"/>
        <v>179.95305775487307</v>
      </c>
      <c r="F69">
        <f t="shared" si="6"/>
        <v>179.98664967010956</v>
      </c>
      <c r="G69">
        <f t="shared" si="7"/>
        <v>6.2706173672931042E-4</v>
      </c>
      <c r="I69" s="2">
        <v>5.9999999999999995E-4</v>
      </c>
    </row>
    <row r="70" spans="1:9" x14ac:dyDescent="0.25">
      <c r="A70">
        <v>42.7</v>
      </c>
      <c r="B70">
        <v>49.3</v>
      </c>
      <c r="C70">
        <f t="shared" si="8"/>
        <v>30.426425535513939</v>
      </c>
      <c r="D70">
        <v>4.45</v>
      </c>
      <c r="E70">
        <f t="shared" si="5"/>
        <v>183.70171064261672</v>
      </c>
      <c r="F70">
        <f t="shared" si="6"/>
        <v>183.734591315204</v>
      </c>
      <c r="G70">
        <f t="shared" si="7"/>
        <v>5.8852942958999743E-4</v>
      </c>
      <c r="I70" s="2">
        <v>5.9999999999999995E-4</v>
      </c>
    </row>
    <row r="71" spans="1:9" x14ac:dyDescent="0.25">
      <c r="A71">
        <v>43.3</v>
      </c>
      <c r="B71">
        <v>50</v>
      </c>
      <c r="C71">
        <f t="shared" si="8"/>
        <v>31.947746812289637</v>
      </c>
      <c r="D71">
        <v>4.5</v>
      </c>
      <c r="E71">
        <f t="shared" si="5"/>
        <v>187.53729617474758</v>
      </c>
      <c r="F71">
        <f t="shared" si="6"/>
        <v>187.56933060875065</v>
      </c>
      <c r="G71">
        <f t="shared" si="7"/>
        <v>5.4720046776218876E-4</v>
      </c>
      <c r="I71" s="2">
        <v>5.0000000000000001E-4</v>
      </c>
    </row>
    <row r="72" spans="1:9" x14ac:dyDescent="0.25">
      <c r="A72">
        <v>43.9</v>
      </c>
      <c r="B72">
        <v>50.7</v>
      </c>
      <c r="C72">
        <f t="shared" si="8"/>
        <v>33.545134152904119</v>
      </c>
      <c r="D72">
        <v>4.55</v>
      </c>
      <c r="E72">
        <f t="shared" si="5"/>
        <v>191.46416098348496</v>
      </c>
      <c r="F72">
        <f t="shared" si="6"/>
        <v>191.495207433172</v>
      </c>
      <c r="G72">
        <f t="shared" si="7"/>
        <v>5.0342687279893443E-4</v>
      </c>
      <c r="I72" s="2">
        <v>5.0000000000000001E-4</v>
      </c>
    </row>
    <row r="73" spans="1:9" x14ac:dyDescent="0.25">
      <c r="A73">
        <v>44.5</v>
      </c>
      <c r="B73">
        <v>51.4</v>
      </c>
      <c r="C73">
        <f t="shared" si="8"/>
        <v>35.222390860549325</v>
      </c>
      <c r="D73">
        <v>4.5999999999999996</v>
      </c>
      <c r="E73">
        <f t="shared" si="5"/>
        <v>195.48686903265917</v>
      </c>
      <c r="F73">
        <f t="shared" si="6"/>
        <v>195.51677866501186</v>
      </c>
      <c r="G73">
        <f t="shared" si="7"/>
        <v>4.5761953828380364E-4</v>
      </c>
      <c r="I73" s="2">
        <v>5.0000000000000001E-4</v>
      </c>
    </row>
    <row r="74" spans="1:9" x14ac:dyDescent="0.25">
      <c r="A74">
        <v>45.1</v>
      </c>
      <c r="B74">
        <v>52.1</v>
      </c>
      <c r="C74">
        <f t="shared" si="8"/>
        <v>36.983510403576794</v>
      </c>
      <c r="D74">
        <v>4.6500000000000004</v>
      </c>
      <c r="E74">
        <f t="shared" si="5"/>
        <v>199.61021248429216</v>
      </c>
      <c r="F74">
        <f t="shared" si="6"/>
        <v>199.63882902464115</v>
      </c>
      <c r="G74">
        <f t="shared" si="7"/>
        <v>4.1025274776956339E-4</v>
      </c>
      <c r="I74" s="2">
        <v>4.0000000000000002E-4</v>
      </c>
    </row>
    <row r="75" spans="1:9" x14ac:dyDescent="0.25">
      <c r="A75">
        <v>45.7</v>
      </c>
      <c r="B75">
        <v>52.8</v>
      </c>
      <c r="C75">
        <f t="shared" si="8"/>
        <v>38.832685923755633</v>
      </c>
      <c r="D75">
        <v>4.7</v>
      </c>
      <c r="E75">
        <f t="shared" si="5"/>
        <v>203.83922310850676</v>
      </c>
      <c r="F75">
        <f t="shared" si="6"/>
        <v>203.86638246844927</v>
      </c>
      <c r="G75">
        <f t="shared" si="7"/>
        <v>3.6186893829284641E-4</v>
      </c>
      <c r="I75" s="2">
        <v>4.0000000000000002E-4</v>
      </c>
    </row>
    <row r="76" spans="1:9" x14ac:dyDescent="0.25">
      <c r="A76">
        <v>46.3</v>
      </c>
      <c r="B76">
        <v>53.5</v>
      </c>
      <c r="C76">
        <f t="shared" si="8"/>
        <v>40.774320219943419</v>
      </c>
      <c r="D76">
        <v>4.75</v>
      </c>
      <c r="E76">
        <f t="shared" si="5"/>
        <v>208.17918426393209</v>
      </c>
      <c r="F76">
        <f t="shared" si="6"/>
        <v>208.20471415064529</v>
      </c>
      <c r="G76">
        <f t="shared" si="7"/>
        <v>3.130837109835919E-4</v>
      </c>
      <c r="I76" s="2">
        <v>2.9999999999999997E-4</v>
      </c>
    </row>
    <row r="77" spans="1:9" x14ac:dyDescent="0.25">
      <c r="A77">
        <v>46.9</v>
      </c>
      <c r="B77">
        <v>54.2</v>
      </c>
      <c r="C77">
        <f t="shared" si="8"/>
        <v>42.81303623094059</v>
      </c>
      <c r="D77">
        <v>4.8</v>
      </c>
      <c r="E77">
        <f t="shared" si="5"/>
        <v>212.63564347712872</v>
      </c>
      <c r="F77">
        <f t="shared" si="6"/>
        <v>212.65936298314853</v>
      </c>
      <c r="G77">
        <f t="shared" si="7"/>
        <v>2.645910895385388E-4</v>
      </c>
      <c r="I77" s="2">
        <v>2.9999999999999997E-4</v>
      </c>
    </row>
    <row r="78" spans="1:9" x14ac:dyDescent="0.25">
      <c r="A78">
        <v>47.5</v>
      </c>
      <c r="B78">
        <v>54.9</v>
      </c>
      <c r="C78">
        <f t="shared" si="8"/>
        <v>44.95368804248762</v>
      </c>
      <c r="D78">
        <v>4.8499999999999996</v>
      </c>
      <c r="E78">
        <f t="shared" si="5"/>
        <v>217.21442565098513</v>
      </c>
      <c r="F78">
        <f t="shared" si="6"/>
        <v>217.23614482347432</v>
      </c>
      <c r="G78">
        <f t="shared" si="7"/>
        <v>2.1716902650513285E-4</v>
      </c>
      <c r="I78" s="2">
        <v>2.0000000000000001E-4</v>
      </c>
    </row>
    <row r="79" spans="1:9" x14ac:dyDescent="0.25">
      <c r="A79">
        <v>48.1</v>
      </c>
      <c r="B79">
        <v>55.6</v>
      </c>
      <c r="C79">
        <f t="shared" si="8"/>
        <v>47.201372444612005</v>
      </c>
      <c r="D79">
        <v>4.9000000000000004</v>
      </c>
      <c r="E79">
        <f t="shared" si="5"/>
        <v>221.92164693353439</v>
      </c>
      <c r="F79">
        <f t="shared" si="6"/>
        <v>221.94116632201383</v>
      </c>
      <c r="G79">
        <f t="shared" si="7"/>
        <v>1.7168515639455419E-4</v>
      </c>
      <c r="I79" s="2">
        <v>2.0000000000000001E-4</v>
      </c>
    </row>
    <row r="80" spans="1:9" x14ac:dyDescent="0.25">
      <c r="A80">
        <v>48.7</v>
      </c>
      <c r="B80">
        <v>56.3</v>
      </c>
      <c r="C80">
        <f t="shared" si="8"/>
        <v>49.561441066842605</v>
      </c>
      <c r="D80">
        <v>4.95</v>
      </c>
      <c r="E80">
        <f t="shared" si="5"/>
        <v>226.76372928021112</v>
      </c>
      <c r="F80">
        <f t="shared" si="6"/>
        <v>226.78083946167777</v>
      </c>
      <c r="G80">
        <f t="shared" si="7"/>
        <v>1.2910279379815779E-4</v>
      </c>
      <c r="I80" s="2">
        <v>1E-4</v>
      </c>
    </row>
    <row r="81" spans="1:9" x14ac:dyDescent="0.25">
      <c r="A81">
        <v>49.3</v>
      </c>
      <c r="B81">
        <v>57</v>
      </c>
      <c r="C81">
        <f t="shared" si="8"/>
        <v>52.039513120184736</v>
      </c>
      <c r="D81">
        <v>5</v>
      </c>
      <c r="E81">
        <f t="shared" si="5"/>
        <v>231.74741574422166</v>
      </c>
      <c r="F81">
        <f t="shared" si="6"/>
        <v>231.76189682452227</v>
      </c>
      <c r="G81">
        <f t="shared" si="7"/>
        <v>9.0487173718575403E-5</v>
      </c>
      <c r="I81" s="2">
        <v>1E-4</v>
      </c>
    </row>
    <row r="82" spans="1:9" x14ac:dyDescent="0.25">
      <c r="A82">
        <v>49.9</v>
      </c>
      <c r="B82">
        <v>57.7</v>
      </c>
      <c r="C82">
        <f t="shared" si="8"/>
        <v>54.641488776193974</v>
      </c>
      <c r="D82">
        <v>5.05</v>
      </c>
      <c r="E82">
        <f t="shared" si="5"/>
        <v>236.87978653143276</v>
      </c>
      <c r="F82">
        <f t="shared" si="6"/>
        <v>236.89140762170643</v>
      </c>
      <c r="G82">
        <f t="shared" si="7"/>
        <v>5.7011930450662352E-5</v>
      </c>
      <c r="I82" s="2">
        <v>1E-4</v>
      </c>
    </row>
    <row r="83" spans="1:9" x14ac:dyDescent="0.25">
      <c r="A83">
        <v>50.5</v>
      </c>
      <c r="B83">
        <v>58.4</v>
      </c>
      <c r="C83">
        <f t="shared" si="8"/>
        <v>57.373563215003678</v>
      </c>
      <c r="D83">
        <v>5.0999999999999996</v>
      </c>
      <c r="E83">
        <f t="shared" si="5"/>
        <v>242.16827585800442</v>
      </c>
      <c r="F83">
        <f t="shared" si="6"/>
        <v>242.17679452494727</v>
      </c>
      <c r="G83">
        <f t="shared" si="7"/>
        <v>2.9965810437417854E-5</v>
      </c>
      <c r="I83" s="2">
        <v>0</v>
      </c>
    </row>
    <row r="84" spans="1:9" x14ac:dyDescent="0.25">
      <c r="A84">
        <v>51.1</v>
      </c>
      <c r="B84">
        <v>59.1</v>
      </c>
      <c r="C84">
        <f t="shared" si="8"/>
        <v>60.242241375753864</v>
      </c>
      <c r="D84">
        <v>5.15</v>
      </c>
      <c r="E84">
        <f t="shared" si="5"/>
        <v>247.62068965090464</v>
      </c>
      <c r="F84">
        <f t="shared" si="6"/>
        <v>247.62585133954752</v>
      </c>
      <c r="G84">
        <f t="shared" si="7"/>
        <v>1.0759613699347916E-5</v>
      </c>
      <c r="I84" s="2">
        <v>0</v>
      </c>
    </row>
    <row r="85" spans="1:9" x14ac:dyDescent="0.25">
      <c r="A85">
        <v>51.7</v>
      </c>
      <c r="B85">
        <v>59.8</v>
      </c>
      <c r="C85">
        <f t="shared" si="8"/>
        <v>63.254353444541557</v>
      </c>
      <c r="D85">
        <v>5.2</v>
      </c>
      <c r="E85">
        <f t="shared" si="5"/>
        <v>253.24522413344985</v>
      </c>
      <c r="F85">
        <f t="shared" si="6"/>
        <v>253.24676156107523</v>
      </c>
      <c r="G85">
        <f t="shared" si="7"/>
        <v>9.3335766207157839E-7</v>
      </c>
      <c r="I85" s="2">
        <v>0</v>
      </c>
    </row>
    <row r="86" spans="1:9" x14ac:dyDescent="0.25">
      <c r="A86">
        <v>52.3</v>
      </c>
      <c r="B86">
        <v>60.5</v>
      </c>
      <c r="C86">
        <f t="shared" si="8"/>
        <v>66.417071116768639</v>
      </c>
      <c r="D86">
        <v>5.25</v>
      </c>
      <c r="E86">
        <f t="shared" si="5"/>
        <v>259.05048534012241</v>
      </c>
      <c r="F86">
        <f t="shared" si="6"/>
        <v>259.04811785987675</v>
      </c>
      <c r="G86">
        <f t="shared" si="7"/>
        <v>2.163656518997118E-6</v>
      </c>
      <c r="I86" s="2">
        <v>0</v>
      </c>
    </row>
    <row r="87" spans="1:9" x14ac:dyDescent="0.25">
      <c r="A87">
        <v>52.9</v>
      </c>
      <c r="B87">
        <v>61.2</v>
      </c>
      <c r="C87">
        <f t="shared" si="8"/>
        <v>69.737924672607079</v>
      </c>
      <c r="D87">
        <v>5.3</v>
      </c>
      <c r="E87">
        <f t="shared" si="5"/>
        <v>265.04550960712851</v>
      </c>
      <c r="F87">
        <f t="shared" si="6"/>
        <v>265.03894253981576</v>
      </c>
      <c r="G87">
        <f t="shared" si="7"/>
        <v>1.6271308709979435E-5</v>
      </c>
      <c r="I87" s="2">
        <v>0</v>
      </c>
    </row>
    <row r="88" spans="1:9" x14ac:dyDescent="0.25">
      <c r="A88">
        <v>53.5</v>
      </c>
      <c r="B88">
        <v>61.9</v>
      </c>
      <c r="C88">
        <f t="shared" si="8"/>
        <v>73.22482090623744</v>
      </c>
      <c r="D88">
        <v>5.35</v>
      </c>
      <c r="E88">
        <f t="shared" si="5"/>
        <v>271.2397850874849</v>
      </c>
      <c r="F88">
        <f t="shared" si="6"/>
        <v>271.22870901994918</v>
      </c>
      <c r="G88">
        <f t="shared" si="7"/>
        <v>4.5229084670003203E-5</v>
      </c>
      <c r="I88" s="2">
        <v>0</v>
      </c>
    </row>
    <row r="89" spans="1:9" x14ac:dyDescent="0.25">
      <c r="A89">
        <v>54.1</v>
      </c>
      <c r="B89">
        <v>62.6</v>
      </c>
      <c r="C89">
        <f t="shared" si="8"/>
        <v>76.886061951549308</v>
      </c>
      <c r="D89">
        <v>5.4</v>
      </c>
      <c r="E89">
        <f t="shared" si="5"/>
        <v>277.64327434185918</v>
      </c>
      <c r="F89">
        <f t="shared" si="6"/>
        <v>277.62736439028663</v>
      </c>
      <c r="G89">
        <f t="shared" si="7"/>
        <v>9.1169706754469165E-5</v>
      </c>
      <c r="I89" s="2">
        <v>1E-4</v>
      </c>
    </row>
    <row r="90" spans="1:9" x14ac:dyDescent="0.25">
      <c r="A90">
        <v>54.7</v>
      </c>
      <c r="B90">
        <v>63.3</v>
      </c>
      <c r="C90">
        <f t="shared" si="8"/>
        <v>80.730365049126775</v>
      </c>
      <c r="D90">
        <v>5.45</v>
      </c>
      <c r="E90">
        <f t="shared" si="5"/>
        <v>284.26643805895208</v>
      </c>
      <c r="F90">
        <f t="shared" si="6"/>
        <v>284.24535309533843</v>
      </c>
      <c r="G90">
        <f t="shared" si="7"/>
        <v>1.5639401317456012E-4</v>
      </c>
      <c r="I90" s="2">
        <v>2.0000000000000001E-4</v>
      </c>
    </row>
    <row r="91" spans="1:9" x14ac:dyDescent="0.25">
      <c r="A91">
        <v>55.3</v>
      </c>
      <c r="B91">
        <v>64</v>
      </c>
      <c r="C91">
        <f t="shared" si="8"/>
        <v>84.766883301583121</v>
      </c>
      <c r="D91">
        <v>5.5</v>
      </c>
      <c r="E91">
        <f t="shared" si="5"/>
        <v>291.12025996189976</v>
      </c>
      <c r="F91">
        <f t="shared" si="6"/>
        <v>291.09364180184025</v>
      </c>
      <c r="G91">
        <f t="shared" si="7"/>
        <v>2.4337929797348814E-4</v>
      </c>
      <c r="I91" s="2">
        <v>2.0000000000000001E-4</v>
      </c>
    </row>
    <row r="92" spans="1:9" x14ac:dyDescent="0.25">
      <c r="A92">
        <v>55.9</v>
      </c>
      <c r="B92">
        <v>64.7</v>
      </c>
      <c r="C92">
        <f t="shared" si="8"/>
        <v>89.005227466662276</v>
      </c>
      <c r="D92">
        <v>5.55</v>
      </c>
      <c r="E92">
        <f t="shared" si="5"/>
        <v>298.21627295999474</v>
      </c>
      <c r="F92">
        <f t="shared" si="6"/>
        <v>298.18374550986454</v>
      </c>
      <c r="G92">
        <f t="shared" si="7"/>
        <v>3.547878194141327E-4</v>
      </c>
      <c r="I92" s="2">
        <v>4.0000000000000002E-4</v>
      </c>
    </row>
    <row r="93" spans="1:9" x14ac:dyDescent="0.25">
      <c r="A93">
        <v>56.5</v>
      </c>
      <c r="B93">
        <v>65.400000000000006</v>
      </c>
      <c r="C93">
        <f t="shared" si="8"/>
        <v>93.455488839995397</v>
      </c>
      <c r="D93">
        <v>5.6</v>
      </c>
      <c r="E93">
        <f t="shared" si="5"/>
        <v>305.56658660799451</v>
      </c>
      <c r="F93">
        <f t="shared" si="6"/>
        <v>305.52775496948749</v>
      </c>
      <c r="G93">
        <f t="shared" si="7"/>
        <v>4.9347546990610941E-4</v>
      </c>
      <c r="I93" s="2">
        <v>5.0000000000000001E-4</v>
      </c>
    </row>
    <row r="94" spans="1:9" x14ac:dyDescent="0.25">
      <c r="A94">
        <v>57.1</v>
      </c>
      <c r="B94">
        <v>66.099999999999994</v>
      </c>
      <c r="C94">
        <f t="shared" si="8"/>
        <v>98.128263281995174</v>
      </c>
      <c r="D94">
        <v>5.65</v>
      </c>
      <c r="E94">
        <f t="shared" si="5"/>
        <v>313.18391593839419</v>
      </c>
      <c r="F94">
        <f t="shared" si="6"/>
        <v>313.13836546828901</v>
      </c>
      <c r="G94">
        <f t="shared" si="7"/>
        <v>6.625006014712992E-4</v>
      </c>
      <c r="I94" s="2">
        <v>6.9999999999999999E-4</v>
      </c>
    </row>
    <row r="95" spans="1:9" x14ac:dyDescent="0.25">
      <c r="A95">
        <v>57.7</v>
      </c>
      <c r="B95">
        <v>66.8</v>
      </c>
      <c r="C95">
        <f t="shared" si="8"/>
        <v>103.03467644609493</v>
      </c>
      <c r="D95">
        <v>5.7</v>
      </c>
      <c r="E95">
        <f t="shared" si="5"/>
        <v>321.08161173531386</v>
      </c>
      <c r="F95">
        <f t="shared" si="6"/>
        <v>321.02890705822801</v>
      </c>
      <c r="G95">
        <f t="shared" si="7"/>
        <v>8.6513300207697902E-4</v>
      </c>
      <c r="I95" s="2">
        <v>8.9999999999999998E-4</v>
      </c>
    </row>
    <row r="96" spans="1:9" x14ac:dyDescent="0.25">
      <c r="A96">
        <v>58.3</v>
      </c>
      <c r="B96">
        <v>67.5</v>
      </c>
      <c r="C96">
        <f t="shared" si="8"/>
        <v>108.18641026839968</v>
      </c>
      <c r="D96">
        <v>5.75</v>
      </c>
      <c r="E96">
        <f t="shared" si="5"/>
        <v>329.27369232207963</v>
      </c>
      <c r="F96">
        <f t="shared" si="6"/>
        <v>329.21337629386142</v>
      </c>
      <c r="G96">
        <f t="shared" si="7"/>
        <v>1.1048630196855802E-3</v>
      </c>
      <c r="I96" s="2">
        <v>1.1000000000000001E-3</v>
      </c>
    </row>
    <row r="97" spans="1:9" x14ac:dyDescent="0.25">
      <c r="A97">
        <v>58.9</v>
      </c>
      <c r="B97">
        <v>68.2</v>
      </c>
      <c r="C97">
        <f t="shared" si="8"/>
        <v>113.59573078181967</v>
      </c>
      <c r="D97">
        <v>5.8</v>
      </c>
      <c r="E97">
        <f t="shared" ref="E97:E100" si="9">1.2*C97+2*B97+A97+5+0.2*D97</f>
        <v>337.77487693818358</v>
      </c>
      <c r="F97">
        <f t="shared" si="6"/>
        <v>337.70646955747389</v>
      </c>
      <c r="G97">
        <f t="shared" si="7"/>
        <v>1.3854108327945322E-3</v>
      </c>
      <c r="I97" s="2">
        <v>1.4E-3</v>
      </c>
    </row>
    <row r="98" spans="1:9" x14ac:dyDescent="0.25">
      <c r="A98">
        <v>59.5</v>
      </c>
      <c r="B98">
        <v>68.900000000000006</v>
      </c>
      <c r="C98">
        <f t="shared" si="8"/>
        <v>119.27551732091065</v>
      </c>
      <c r="D98">
        <v>5.85</v>
      </c>
      <c r="E98">
        <f t="shared" si="9"/>
        <v>346.60062078509281</v>
      </c>
      <c r="F98">
        <f t="shared" si="6"/>
        <v>346.52361805046439</v>
      </c>
      <c r="G98">
        <f t="shared" si="7"/>
        <v>1.7107358685118242E-3</v>
      </c>
      <c r="I98" s="2">
        <v>1.6999999999999999E-3</v>
      </c>
    </row>
    <row r="99" spans="1:9" x14ac:dyDescent="0.25">
      <c r="A99">
        <v>60.1</v>
      </c>
      <c r="B99">
        <v>69.599999999999994</v>
      </c>
      <c r="C99">
        <f t="shared" si="8"/>
        <v>125.23929318695619</v>
      </c>
      <c r="D99">
        <v>5.9</v>
      </c>
      <c r="E99">
        <f t="shared" si="9"/>
        <v>355.76715182434742</v>
      </c>
      <c r="F99">
        <f t="shared" si="6"/>
        <v>355.68102453430186</v>
      </c>
      <c r="G99">
        <f t="shared" si="7"/>
        <v>2.0850463716379675E-3</v>
      </c>
      <c r="I99" s="2">
        <v>2.0999999999999999E-3</v>
      </c>
    </row>
    <row r="100" spans="1:9" x14ac:dyDescent="0.25">
      <c r="A100">
        <v>60.7</v>
      </c>
      <c r="B100">
        <v>70.3</v>
      </c>
      <c r="C100">
        <f t="shared" si="8"/>
        <v>131.50125784630401</v>
      </c>
      <c r="D100">
        <v>5.95</v>
      </c>
      <c r="E100">
        <f t="shared" si="9"/>
        <v>365.2915094155648</v>
      </c>
      <c r="F100">
        <f t="shared" si="6"/>
        <v>365.19570190852869</v>
      </c>
      <c r="G100">
        <f t="shared" si="7"/>
        <v>2.5128091313046498E-3</v>
      </c>
      <c r="I100" s="2">
        <v>2.5000000000000001E-3</v>
      </c>
    </row>
    <row r="102" spans="1:9" x14ac:dyDescent="0.25">
      <c r="G102">
        <f>SUM(G1:G101)</f>
        <v>0.16236517986740559</v>
      </c>
      <c r="I102">
        <f>SUM(I1:I101)</f>
        <v>0.16229999999999994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Tabelle1</vt:lpstr>
      <vt:lpstr>Tabelle2</vt:lpstr>
      <vt:lpstr>Tabelle3</vt:lpstr>
      <vt:lpstr>Tabelle4</vt:lpstr>
      <vt:lpstr>Tabelle5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2019-10-13T14:40:36Z</dcterms:modified>
</cp:coreProperties>
</file>